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Komponenty zabazpe..." sheetId="2" r:id="rId2"/>
    <sheet name="PS02 - Vedlejší rozpočt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'PS01 - Komponenty zabazpe...'!$C$115:$K$1089</definedName>
    <definedName name="_xlnm.Print_Area" localSheetId="1">'PS01 - Komponenty zabazpe...'!$C$4:$J$76,'PS01 - Komponenty zabazpe...'!$C$82:$J$97,'PS01 - Komponenty zabazpe...'!$C$103:$J$1089</definedName>
    <definedName name="_xlnm.Print_Titles" localSheetId="1">'PS01 - Komponenty zabazpe...'!$115:$115</definedName>
    <definedName name="_xlnm._FilterDatabase" localSheetId="2" hidden="1">'PS02 - Vedlejší rozpočtov...'!$C$119:$K$127</definedName>
    <definedName name="_xlnm.Print_Area" localSheetId="2">'PS02 - Vedlejší rozpočtov...'!$C$4:$J$76,'PS02 - Vedlejší rozpočtov...'!$C$82:$J$101,'PS02 - Vedlejší rozpočtov...'!$C$107:$J$127</definedName>
    <definedName name="_xlnm.Print_Titles" localSheetId="2">'PS02 - Vedlejší rozpočtov...'!$119:$119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BI122"/>
  <c r="BH122"/>
  <c r="BG122"/>
  <c r="BF122"/>
  <c r="T122"/>
  <c r="T121"/>
  <c r="R122"/>
  <c r="R121"/>
  <c r="P122"/>
  <c r="P121"/>
  <c r="J117"/>
  <c r="F114"/>
  <c r="E112"/>
  <c r="J92"/>
  <c r="F89"/>
  <c r="E87"/>
  <c r="J21"/>
  <c r="E21"/>
  <c r="J116"/>
  <c r="J20"/>
  <c r="J18"/>
  <c r="E18"/>
  <c r="F92"/>
  <c r="J17"/>
  <c r="J15"/>
  <c r="E15"/>
  <c r="F116"/>
  <c r="J14"/>
  <c r="J12"/>
  <c r="J114"/>
  <c r="E7"/>
  <c r="E110"/>
  <c i="2" r="J37"/>
  <c r="J36"/>
  <c i="1" r="AY95"/>
  <c i="2" r="J35"/>
  <c i="1" r="AX95"/>
  <c i="2"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106"/>
  <c i="1" r="L90"/>
  <c r="AM90"/>
  <c r="AM89"/>
  <c r="L89"/>
  <c r="AM87"/>
  <c r="L87"/>
  <c r="L85"/>
  <c r="L84"/>
  <c i="2" r="J1086"/>
  <c r="BK676"/>
  <c r="J674"/>
  <c r="BK670"/>
  <c r="J665"/>
  <c r="BK662"/>
  <c r="J649"/>
  <c r="BK645"/>
  <c r="J641"/>
  <c r="J634"/>
  <c r="BK627"/>
  <c r="J622"/>
  <c r="BK619"/>
  <c r="J615"/>
  <c r="J606"/>
  <c r="J594"/>
  <c r="BK588"/>
  <c r="BK580"/>
  <c r="BK574"/>
  <c r="BK566"/>
  <c r="J561"/>
  <c r="BK553"/>
  <c r="J545"/>
  <c r="BK541"/>
  <c r="BK536"/>
  <c r="BK532"/>
  <c r="BK525"/>
  <c r="BK521"/>
  <c r="J516"/>
  <c r="J508"/>
  <c r="J503"/>
  <c r="J499"/>
  <c r="BK491"/>
  <c r="BK485"/>
  <c r="J480"/>
  <c r="BK474"/>
  <c r="J469"/>
  <c r="BK465"/>
  <c r="BK457"/>
  <c r="J449"/>
  <c r="BK441"/>
  <c r="BK434"/>
  <c r="J429"/>
  <c r="BK422"/>
  <c r="BK419"/>
  <c r="J413"/>
  <c r="J405"/>
  <c r="J397"/>
  <c r="J388"/>
  <c r="J382"/>
  <c r="BK377"/>
  <c r="BK374"/>
  <c r="BK368"/>
  <c r="J362"/>
  <c r="BK356"/>
  <c r="J348"/>
  <c r="BK338"/>
  <c r="BK336"/>
  <c r="J331"/>
  <c r="BK319"/>
  <c r="BK311"/>
  <c r="J306"/>
  <c r="J301"/>
  <c r="J294"/>
  <c r="J287"/>
  <c r="J282"/>
  <c r="BK275"/>
  <c r="BK266"/>
  <c r="J263"/>
  <c r="BK306"/>
  <c r="J300"/>
  <c r="J295"/>
  <c r="BK291"/>
  <c r="BK288"/>
  <c r="BK284"/>
  <c r="BK279"/>
  <c r="BK276"/>
  <c r="BK273"/>
  <c r="J269"/>
  <c r="BK263"/>
  <c r="BK259"/>
  <c r="J255"/>
  <c r="J251"/>
  <c r="J247"/>
  <c r="BK244"/>
  <c r="BK241"/>
  <c r="BK236"/>
  <c r="BK231"/>
  <c r="J226"/>
  <c r="J223"/>
  <c r="BK217"/>
  <c r="BK214"/>
  <c r="BK211"/>
  <c r="J205"/>
  <c r="BK199"/>
  <c r="BK194"/>
  <c r="J192"/>
  <c r="BK185"/>
  <c r="BK180"/>
  <c r="J176"/>
  <c r="BK173"/>
  <c r="BK170"/>
  <c r="J168"/>
  <c r="J164"/>
  <c r="J161"/>
  <c r="J157"/>
  <c r="J151"/>
  <c r="BK146"/>
  <c r="BK137"/>
  <c r="J135"/>
  <c r="BK128"/>
  <c r="J126"/>
  <c r="J123"/>
  <c r="J119"/>
  <c r="J117"/>
  <c i="3" r="J125"/>
  <c r="BK122"/>
  <c r="J127"/>
  <c r="BK125"/>
  <c i="2" r="BK1087"/>
  <c r="J1083"/>
  <c r="J673"/>
  <c r="J669"/>
  <c r="J666"/>
  <c r="J663"/>
  <c r="J650"/>
  <c r="BK646"/>
  <c r="BK641"/>
  <c r="J637"/>
  <c r="J630"/>
  <c r="BK623"/>
  <c r="BK618"/>
  <c r="BK611"/>
  <c r="J603"/>
  <c r="J598"/>
  <c r="J591"/>
  <c r="BK582"/>
  <c r="J576"/>
  <c r="J569"/>
  <c r="J558"/>
  <c r="BK554"/>
  <c r="BK548"/>
  <c r="J544"/>
  <c r="BK540"/>
  <c r="BK535"/>
  <c r="BK530"/>
  <c r="BK524"/>
  <c r="J520"/>
  <c r="BK513"/>
  <c r="BK507"/>
  <c r="BK500"/>
  <c r="BK492"/>
  <c r="BK488"/>
  <c r="BK484"/>
  <c r="J478"/>
  <c r="BK472"/>
  <c r="J466"/>
  <c r="BK458"/>
  <c r="BK452"/>
  <c r="BK446"/>
  <c r="J438"/>
  <c r="J433"/>
  <c r="J428"/>
  <c r="J421"/>
  <c r="BK418"/>
  <c r="J406"/>
  <c r="BK400"/>
  <c r="J391"/>
  <c r="J384"/>
  <c r="J380"/>
  <c r="BK375"/>
  <c r="J370"/>
  <c r="J360"/>
  <c r="BK354"/>
  <c r="J351"/>
  <c r="J342"/>
  <c r="J338"/>
  <c r="BK335"/>
  <c r="BK332"/>
  <c r="BK325"/>
  <c r="J321"/>
  <c r="BK317"/>
  <c r="BK308"/>
  <c r="BK299"/>
  <c r="J291"/>
  <c r="BK283"/>
  <c r="J273"/>
  <c r="BK268"/>
  <c r="J260"/>
  <c r="J259"/>
  <c r="BK255"/>
  <c r="BK254"/>
  <c r="BK251"/>
  <c r="BK247"/>
  <c r="J244"/>
  <c r="BK238"/>
  <c r="BK233"/>
  <c r="J230"/>
  <c r="J229"/>
  <c r="BK225"/>
  <c r="BK222"/>
  <c r="BK215"/>
  <c r="BK212"/>
  <c r="J209"/>
  <c r="BK206"/>
  <c r="BK204"/>
  <c r="BK201"/>
  <c r="BK197"/>
  <c r="BK191"/>
  <c r="BK186"/>
  <c r="J181"/>
  <c r="J178"/>
  <c r="BK175"/>
  <c r="BK167"/>
  <c r="BK163"/>
  <c r="J162"/>
  <c r="BK152"/>
  <c r="J147"/>
  <c r="BK144"/>
  <c r="BK141"/>
  <c r="J137"/>
  <c r="J133"/>
  <c r="BK129"/>
  <c r="BK122"/>
  <c r="BK117"/>
  <c r="J1084"/>
  <c r="J1081"/>
  <c r="J1079"/>
  <c r="J1077"/>
  <c r="BK1074"/>
  <c r="J1069"/>
  <c r="BK1067"/>
  <c r="BK1060"/>
  <c r="J1055"/>
  <c r="J1051"/>
  <c r="J1047"/>
  <c r="J1042"/>
  <c r="J1038"/>
  <c r="J1034"/>
  <c r="BK1031"/>
  <c r="BK1027"/>
  <c r="BK1025"/>
  <c r="BK1020"/>
  <c r="J1016"/>
  <c r="BK1013"/>
  <c r="J1010"/>
  <c r="BK1007"/>
  <c r="BK1004"/>
  <c r="J1001"/>
  <c r="BK999"/>
  <c r="BK996"/>
  <c r="BK990"/>
  <c r="J987"/>
  <c r="J985"/>
  <c r="J983"/>
  <c r="BK977"/>
  <c r="J974"/>
  <c r="J969"/>
  <c r="J966"/>
  <c r="J963"/>
  <c r="J959"/>
  <c r="J956"/>
  <c r="BK951"/>
  <c r="BK946"/>
  <c r="J943"/>
  <c r="BK937"/>
  <c r="J934"/>
  <c r="J930"/>
  <c r="J925"/>
  <c r="BK920"/>
  <c r="BK916"/>
  <c r="J912"/>
  <c r="J909"/>
  <c r="BK907"/>
  <c r="J906"/>
  <c r="BK900"/>
  <c r="J896"/>
  <c r="BK888"/>
  <c r="BK883"/>
  <c r="BK880"/>
  <c r="J877"/>
  <c r="J875"/>
  <c r="J870"/>
  <c r="BK867"/>
  <c r="J864"/>
  <c r="BK861"/>
  <c r="J858"/>
  <c r="BK853"/>
  <c r="J851"/>
  <c r="J848"/>
  <c r="BK844"/>
  <c r="J841"/>
  <c r="J838"/>
  <c r="J831"/>
  <c r="J827"/>
  <c r="BK822"/>
  <c r="J819"/>
  <c r="J814"/>
  <c r="J807"/>
  <c r="J805"/>
  <c r="J803"/>
  <c r="BK797"/>
  <c r="J792"/>
  <c r="BK790"/>
  <c r="BK784"/>
  <c r="J782"/>
  <c r="BK778"/>
  <c r="BK773"/>
  <c r="BK769"/>
  <c r="BK766"/>
  <c r="BK764"/>
  <c r="BK761"/>
  <c r="BK758"/>
  <c r="BK754"/>
  <c r="BK749"/>
  <c r="BK745"/>
  <c r="J742"/>
  <c r="BK734"/>
  <c r="J733"/>
  <c r="BK730"/>
  <c r="J727"/>
  <c r="J725"/>
  <c r="J721"/>
  <c r="J715"/>
  <c r="BK713"/>
  <c r="J710"/>
  <c r="J703"/>
  <c r="BK698"/>
  <c r="BK691"/>
  <c r="J688"/>
  <c r="BK686"/>
  <c r="J680"/>
  <c r="J677"/>
  <c r="J676"/>
  <c r="J670"/>
  <c r="J661"/>
  <c r="J659"/>
  <c r="BK656"/>
  <c r="BK654"/>
  <c r="BK652"/>
  <c r="J648"/>
  <c r="BK644"/>
  <c r="J642"/>
  <c r="BK637"/>
  <c r="BK634"/>
  <c r="BK629"/>
  <c r="J627"/>
  <c r="J624"/>
  <c r="J619"/>
  <c r="J617"/>
  <c r="BK613"/>
  <c r="J610"/>
  <c r="J608"/>
  <c r="BK605"/>
  <c r="BK600"/>
  <c r="J597"/>
  <c r="BK594"/>
  <c r="J590"/>
  <c r="J588"/>
  <c r="BK585"/>
  <c r="J583"/>
  <c r="J581"/>
  <c r="BK1088"/>
  <c r="J1085"/>
  <c r="BK1076"/>
  <c r="J1073"/>
  <c r="J1070"/>
  <c r="J1065"/>
  <c r="J1063"/>
  <c r="BK1059"/>
  <c r="BK1057"/>
  <c r="J1056"/>
  <c r="J1052"/>
  <c r="BK1046"/>
  <c r="BK1039"/>
  <c r="J1037"/>
  <c r="BK1033"/>
  <c r="J1031"/>
  <c r="BK1029"/>
  <c r="J1026"/>
  <c r="BK1023"/>
  <c r="J1020"/>
  <c r="J1017"/>
  <c r="J1015"/>
  <c r="J1012"/>
  <c r="J1007"/>
  <c r="J1002"/>
  <c r="J999"/>
  <c r="J996"/>
  <c r="BK992"/>
  <c r="J989"/>
  <c r="BK982"/>
  <c r="BK979"/>
  <c r="J977"/>
  <c r="BK975"/>
  <c r="BK970"/>
  <c r="J968"/>
  <c r="J965"/>
  <c r="J961"/>
  <c r="J958"/>
  <c r="J953"/>
  <c r="BK947"/>
  <c r="BK944"/>
  <c r="BK938"/>
  <c r="J936"/>
  <c r="BK931"/>
  <c r="J928"/>
  <c r="BK921"/>
  <c r="J917"/>
  <c r="J913"/>
  <c r="J910"/>
  <c r="BK902"/>
  <c r="J900"/>
  <c r="BK896"/>
  <c r="J894"/>
  <c r="BK890"/>
  <c r="BK886"/>
  <c r="J883"/>
  <c r="BK872"/>
  <c r="BK870"/>
  <c r="J866"/>
  <c r="J862"/>
  <c r="BK858"/>
  <c r="J854"/>
  <c r="BK850"/>
  <c r="BK847"/>
  <c r="BK841"/>
  <c r="J834"/>
  <c r="J830"/>
  <c r="BK825"/>
  <c r="J820"/>
  <c r="BK818"/>
  <c r="J816"/>
  <c r="BK811"/>
  <c r="J809"/>
  <c r="BK802"/>
  <c r="BK798"/>
  <c r="BK795"/>
  <c r="J789"/>
  <c r="BK782"/>
  <c r="J780"/>
  <c r="J777"/>
  <c r="J773"/>
  <c r="J769"/>
  <c r="J764"/>
  <c r="BK759"/>
  <c r="J754"/>
  <c r="BK752"/>
  <c r="J747"/>
  <c r="BK741"/>
  <c r="BK739"/>
  <c r="BK736"/>
  <c r="BK732"/>
  <c r="J729"/>
  <c r="BK725"/>
  <c r="BK721"/>
  <c r="J717"/>
  <c r="BK716"/>
  <c r="BK706"/>
  <c r="BK702"/>
  <c r="J699"/>
  <c r="BK694"/>
  <c r="BK689"/>
  <c r="J686"/>
  <c r="BK680"/>
  <c r="BK673"/>
  <c r="BK669"/>
  <c r="BK665"/>
  <c r="BK661"/>
  <c r="BK659"/>
  <c r="BK653"/>
  <c r="J645"/>
  <c r="J640"/>
  <c r="BK636"/>
  <c r="BK633"/>
  <c r="J629"/>
  <c r="BK622"/>
  <c r="J614"/>
  <c r="J612"/>
  <c r="BK608"/>
  <c r="J604"/>
  <c r="J600"/>
  <c r="BK598"/>
  <c r="BK595"/>
  <c r="J592"/>
  <c r="J584"/>
  <c r="J580"/>
  <c r="J555"/>
  <c r="J552"/>
  <c r="J549"/>
  <c r="BK546"/>
  <c r="J541"/>
  <c r="J536"/>
  <c r="J530"/>
  <c r="J526"/>
  <c r="J522"/>
  <c r="J518"/>
  <c r="BK514"/>
  <c r="J511"/>
  <c r="BK504"/>
  <c r="J500"/>
  <c r="J497"/>
  <c r="BK494"/>
  <c r="BK487"/>
  <c r="J486"/>
  <c r="BK483"/>
  <c r="J477"/>
  <c r="BK470"/>
  <c r="J465"/>
  <c r="J461"/>
  <c r="J459"/>
  <c r="J453"/>
  <c r="BK449"/>
  <c r="BK447"/>
  <c r="J445"/>
  <c r="J441"/>
  <c r="BK438"/>
  <c r="J436"/>
  <c r="J427"/>
  <c r="J423"/>
  <c r="J419"/>
  <c r="BK416"/>
  <c r="J410"/>
  <c r="BK408"/>
  <c r="J404"/>
  <c r="BK398"/>
  <c r="J396"/>
  <c r="J393"/>
  <c r="BK389"/>
  <c r="BK383"/>
  <c r="J377"/>
  <c r="J373"/>
  <c r="J367"/>
  <c r="BK365"/>
  <c r="BK362"/>
  <c r="BK357"/>
  <c r="J355"/>
  <c r="BK350"/>
  <c r="J347"/>
  <c r="J345"/>
  <c r="BK342"/>
  <c r="J335"/>
  <c r="BK331"/>
  <c r="J326"/>
  <c r="BK320"/>
  <c r="J317"/>
  <c r="BK315"/>
  <c r="BK312"/>
  <c r="J309"/>
  <c r="J304"/>
  <c r="BK301"/>
  <c r="J296"/>
  <c r="J292"/>
  <c r="J289"/>
  <c r="BK287"/>
  <c r="J283"/>
  <c r="BK281"/>
  <c r="J278"/>
  <c r="J271"/>
  <c r="J268"/>
  <c r="J265"/>
  <c r="BK258"/>
  <c r="J254"/>
  <c r="J245"/>
  <c r="BK240"/>
  <c r="J237"/>
  <c r="J233"/>
  <c r="BK229"/>
  <c r="BK226"/>
  <c r="J220"/>
  <c r="J210"/>
  <c r="J204"/>
  <c r="J199"/>
  <c r="J194"/>
  <c r="BK192"/>
  <c r="BK190"/>
  <c r="J186"/>
  <c r="J182"/>
  <c r="J180"/>
  <c r="J172"/>
  <c r="BK168"/>
  <c r="J165"/>
  <c r="J160"/>
  <c r="BK156"/>
  <c r="J154"/>
  <c r="J152"/>
  <c r="BK148"/>
  <c r="J146"/>
  <c r="J143"/>
  <c r="BK140"/>
  <c r="BK134"/>
  <c r="BK132"/>
  <c r="J129"/>
  <c r="BK123"/>
  <c r="J120"/>
  <c r="J1080"/>
  <c r="BK1073"/>
  <c r="J1068"/>
  <c r="BK1065"/>
  <c r="J1062"/>
  <c r="BK1055"/>
  <c r="BK1052"/>
  <c r="BK1047"/>
  <c r="BK1045"/>
  <c r="BK1041"/>
  <c r="J1035"/>
  <c r="J1025"/>
  <c r="J1018"/>
  <c r="J1011"/>
  <c r="J1008"/>
  <c r="J1003"/>
  <c r="J992"/>
  <c r="J990"/>
  <c r="J986"/>
  <c r="J984"/>
  <c r="J978"/>
  <c r="BK973"/>
  <c r="BK967"/>
  <c r="BK960"/>
  <c r="BK957"/>
  <c r="BK952"/>
  <c r="J950"/>
  <c r="J946"/>
  <c r="BK942"/>
  <c r="J939"/>
  <c r="J938"/>
  <c r="J932"/>
  <c r="BK927"/>
  <c r="BK925"/>
  <c r="J922"/>
  <c r="J920"/>
  <c r="J916"/>
  <c r="BK910"/>
  <c r="J904"/>
  <c r="J902"/>
  <c r="BK897"/>
  <c r="BK894"/>
  <c r="BK891"/>
  <c r="BK887"/>
  <c r="J882"/>
  <c r="BK878"/>
  <c r="BK876"/>
  <c r="BK873"/>
  <c r="BK866"/>
  <c r="BK864"/>
  <c r="BK856"/>
  <c r="J853"/>
  <c r="J846"/>
  <c r="J843"/>
  <c r="BK839"/>
  <c r="BK837"/>
  <c r="BK834"/>
  <c r="BK831"/>
  <c r="J829"/>
  <c r="BK826"/>
  <c r="J821"/>
  <c r="BK816"/>
  <c r="BK814"/>
  <c r="J812"/>
  <c r="BK808"/>
  <c r="BK806"/>
  <c r="J800"/>
  <c r="J795"/>
  <c r="BK792"/>
  <c r="J790"/>
  <c r="J787"/>
  <c r="J784"/>
  <c r="BK779"/>
  <c r="J776"/>
  <c r="BK771"/>
  <c r="J768"/>
  <c r="J763"/>
  <c r="J761"/>
  <c r="J756"/>
  <c r="BK750"/>
  <c r="BK747"/>
  <c r="J744"/>
  <c r="BK740"/>
  <c r="BK733"/>
  <c r="BK727"/>
  <c r="J722"/>
  <c r="J718"/>
  <c r="BK715"/>
  <c r="J712"/>
  <c r="BK710"/>
  <c r="J708"/>
  <c r="J706"/>
  <c r="J702"/>
  <c r="BK699"/>
  <c r="BK697"/>
  <c r="BK695"/>
  <c r="BK692"/>
  <c r="BK685"/>
  <c r="BK682"/>
  <c r="BK677"/>
  <c r="BK575"/>
  <c r="BK573"/>
  <c r="BK571"/>
  <c r="J570"/>
  <c r="J568"/>
  <c r="J566"/>
  <c r="J564"/>
  <c r="BK562"/>
  <c r="BK560"/>
  <c r="BK558"/>
  <c r="BK555"/>
  <c r="BK551"/>
  <c r="BK543"/>
  <c r="J540"/>
  <c r="BK534"/>
  <c r="J532"/>
  <c r="J529"/>
  <c r="J525"/>
  <c r="J517"/>
  <c r="BK511"/>
  <c r="J510"/>
  <c r="J507"/>
  <c r="J501"/>
  <c r="BK497"/>
  <c r="J494"/>
  <c r="J490"/>
  <c r="BK486"/>
  <c r="J482"/>
  <c r="BK478"/>
  <c r="J474"/>
  <c r="J472"/>
  <c r="BK468"/>
  <c r="BK463"/>
  <c r="BK460"/>
  <c r="J456"/>
  <c r="BK453"/>
  <c r="BK450"/>
  <c r="BK445"/>
  <c r="BK442"/>
  <c r="J439"/>
  <c r="J434"/>
  <c r="BK430"/>
  <c r="BK428"/>
  <c r="BK423"/>
  <c r="BK420"/>
  <c r="J417"/>
  <c r="BK413"/>
  <c r="BK409"/>
  <c r="BK405"/>
  <c r="J403"/>
  <c r="J400"/>
  <c r="J398"/>
  <c r="J394"/>
  <c r="BK390"/>
  <c r="BK387"/>
  <c r="BK382"/>
  <c r="BK379"/>
  <c r="BK373"/>
  <c r="J371"/>
  <c r="BK367"/>
  <c r="BK363"/>
  <c r="BK359"/>
  <c r="J354"/>
  <c r="J350"/>
  <c r="BK344"/>
  <c r="J340"/>
  <c r="J337"/>
  <c r="BK330"/>
  <c r="BK327"/>
  <c r="BK323"/>
  <c r="J319"/>
  <c r="J312"/>
  <c r="J308"/>
  <c r="J305"/>
  <c r="BK297"/>
  <c r="J293"/>
  <c r="J290"/>
  <c r="BK286"/>
  <c r="J280"/>
  <c r="BK277"/>
  <c r="J274"/>
  <c r="BK270"/>
  <c r="J264"/>
  <c r="J261"/>
  <c r="BK256"/>
  <c r="J252"/>
  <c r="J248"/>
  <c r="BK245"/>
  <c r="BK242"/>
  <c r="J238"/>
  <c r="BK234"/>
  <c r="BK227"/>
  <c r="BK223"/>
  <c r="J221"/>
  <c r="BK216"/>
  <c r="J212"/>
  <c r="J207"/>
  <c r="BK202"/>
  <c r="J196"/>
  <c r="BK189"/>
  <c r="BK188"/>
  <c r="BK184"/>
  <c r="J177"/>
  <c r="J175"/>
  <c r="BK172"/>
  <c r="J170"/>
  <c r="J167"/>
  <c r="J163"/>
  <c r="BK160"/>
  <c r="J156"/>
  <c r="J150"/>
  <c r="BK143"/>
  <c r="J132"/>
  <c r="J128"/>
  <c r="J125"/>
  <c r="J122"/>
  <c r="J118"/>
  <c i="1" r="AS94"/>
  <c i="2" r="BK1085"/>
  <c r="BK1083"/>
  <c r="J675"/>
  <c r="J671"/>
  <c r="J667"/>
  <c r="J657"/>
  <c r="BK648"/>
  <c r="J644"/>
  <c r="BK640"/>
  <c r="J633"/>
  <c r="J626"/>
  <c r="BK620"/>
  <c r="BK617"/>
  <c r="BK609"/>
  <c r="J602"/>
  <c r="BK593"/>
  <c r="J586"/>
  <c r="BK577"/>
  <c r="J572"/>
  <c r="BK565"/>
  <c r="BK559"/>
  <c r="BK552"/>
  <c r="J546"/>
  <c r="BK542"/>
  <c r="BK537"/>
  <c r="BK533"/>
  <c r="BK526"/>
  <c r="BK522"/>
  <c r="BK517"/>
  <c r="J509"/>
  <c r="J504"/>
  <c r="J498"/>
  <c r="BK490"/>
  <c r="J487"/>
  <c r="BK481"/>
  <c r="BK475"/>
  <c r="J471"/>
  <c r="J467"/>
  <c r="BK462"/>
  <c r="BK455"/>
  <c r="BK444"/>
  <c r="BK437"/>
  <c r="J432"/>
  <c r="J426"/>
  <c r="J420"/>
  <c r="J416"/>
  <c r="J412"/>
  <c r="BK401"/>
  <c r="BK395"/>
  <c r="J386"/>
  <c r="J381"/>
  <c r="BK376"/>
  <c r="BK371"/>
  <c r="J366"/>
  <c r="J358"/>
  <c r="J353"/>
  <c r="BK347"/>
  <c r="BK340"/>
  <c r="BK337"/>
  <c r="BK333"/>
  <c r="J327"/>
  <c r="BK322"/>
  <c r="BK318"/>
  <c r="BK314"/>
  <c r="BK307"/>
  <c r="J303"/>
  <c r="BK296"/>
  <c r="BK290"/>
  <c r="J276"/>
  <c r="BK271"/>
  <c r="BK265"/>
  <c r="BK262"/>
  <c r="J257"/>
  <c r="BK253"/>
  <c r="J249"/>
  <c r="J246"/>
  <c r="J240"/>
  <c r="BK235"/>
  <c r="J228"/>
  <c r="J224"/>
  <c r="BK220"/>
  <c r="J217"/>
  <c r="J213"/>
  <c r="J211"/>
  <c r="BK208"/>
  <c r="BK205"/>
  <c r="J202"/>
  <c r="BK200"/>
  <c r="BK196"/>
  <c r="J190"/>
  <c r="J183"/>
  <c r="BK177"/>
  <c r="J173"/>
  <c r="BK165"/>
  <c r="J159"/>
  <c r="J153"/>
  <c r="BK150"/>
  <c r="J145"/>
  <c r="BK142"/>
  <c r="J140"/>
  <c r="J138"/>
  <c r="J136"/>
  <c r="J131"/>
  <c r="BK127"/>
  <c r="BK121"/>
  <c r="BK118"/>
  <c r="BK1086"/>
  <c r="BK1081"/>
  <c r="BK1078"/>
  <c r="J1076"/>
  <c r="J1072"/>
  <c r="BK1068"/>
  <c r="BK1061"/>
  <c r="J1059"/>
  <c r="J1049"/>
  <c r="J1044"/>
  <c r="BK1040"/>
  <c r="J1039"/>
  <c r="J1036"/>
  <c r="BK1032"/>
  <c r="BK1030"/>
  <c r="BK1026"/>
  <c r="J1021"/>
  <c r="J1019"/>
  <c r="BK1015"/>
  <c r="BK1012"/>
  <c r="BK1008"/>
  <c r="J1005"/>
  <c r="BK1002"/>
  <c r="BK1000"/>
  <c r="BK997"/>
  <c r="BK993"/>
  <c r="BK989"/>
  <c r="BK984"/>
  <c r="J979"/>
  <c r="BK976"/>
  <c r="BK972"/>
  <c r="BK968"/>
  <c r="BK965"/>
  <c r="BK962"/>
  <c r="J957"/>
  <c r="J955"/>
  <c r="BK949"/>
  <c r="BK945"/>
  <c r="J940"/>
  <c r="BK935"/>
  <c r="BK932"/>
  <c r="J929"/>
  <c r="BK923"/>
  <c r="BK918"/>
  <c r="J915"/>
  <c r="J911"/>
  <c r="BK908"/>
  <c r="BK906"/>
  <c r="BK903"/>
  <c r="J898"/>
  <c r="BK893"/>
  <c r="J887"/>
  <c r="J884"/>
  <c r="BK881"/>
  <c r="J879"/>
  <c r="J876"/>
  <c r="J874"/>
  <c r="J869"/>
  <c r="BK865"/>
  <c r="BK863"/>
  <c r="BK859"/>
  <c r="J857"/>
  <c r="J852"/>
  <c r="J847"/>
  <c r="BK843"/>
  <c r="BK840"/>
  <c r="BK832"/>
  <c r="BK829"/>
  <c r="J826"/>
  <c r="BK821"/>
  <c r="J815"/>
  <c r="BK809"/>
  <c r="J806"/>
  <c r="J804"/>
  <c r="BK799"/>
  <c r="J796"/>
  <c r="BK791"/>
  <c r="J788"/>
  <c r="BK783"/>
  <c r="BK780"/>
  <c r="BK774"/>
  <c r="BK770"/>
  <c r="BK767"/>
  <c r="BK765"/>
  <c r="J762"/>
  <c r="J759"/>
  <c r="BK756"/>
  <c r="J752"/>
  <c r="J746"/>
  <c r="BK744"/>
  <c r="J739"/>
  <c r="BK735"/>
  <c r="J731"/>
  <c r="J728"/>
  <c r="BK726"/>
  <c r="BK723"/>
  <c r="BK718"/>
  <c r="J714"/>
  <c r="BK712"/>
  <c r="J707"/>
  <c r="BK701"/>
  <c r="J695"/>
  <c r="BK690"/>
  <c r="J687"/>
  <c r="J685"/>
  <c r="J682"/>
  <c r="BK678"/>
  <c r="BK674"/>
  <c r="J668"/>
  <c r="J660"/>
  <c r="J658"/>
  <c r="J656"/>
  <c r="J654"/>
  <c r="BK651"/>
  <c r="BK650"/>
  <c r="J647"/>
  <c r="J643"/>
  <c r="J638"/>
  <c r="J635"/>
  <c r="J631"/>
  <c r="BK628"/>
  <c r="J625"/>
  <c r="BK621"/>
  <c r="J618"/>
  <c r="BK614"/>
  <c r="J611"/>
  <c r="J609"/>
  <c r="BK604"/>
  <c r="J599"/>
  <c r="BK596"/>
  <c r="BK592"/>
  <c r="J589"/>
  <c r="BK586"/>
  <c r="J585"/>
  <c r="J582"/>
  <c r="J579"/>
  <c r="J1089"/>
  <c r="BK1077"/>
  <c r="J1075"/>
  <c r="BK1070"/>
  <c r="J1066"/>
  <c r="J1064"/>
  <c r="J1060"/>
  <c r="J1057"/>
  <c r="BK1054"/>
  <c r="BK1050"/>
  <c r="BK1048"/>
  <c r="J1045"/>
  <c r="BK1038"/>
  <c r="BK1034"/>
  <c r="J1030"/>
  <c r="BK1028"/>
  <c r="J1024"/>
  <c r="BK1021"/>
  <c r="BK1019"/>
  <c r="BK1016"/>
  <c r="J1014"/>
  <c r="J1009"/>
  <c r="J1004"/>
  <c r="J1000"/>
  <c r="BK998"/>
  <c r="BK994"/>
  <c r="BK991"/>
  <c r="J988"/>
  <c r="J982"/>
  <c r="BK978"/>
  <c r="J976"/>
  <c r="BK971"/>
  <c r="J967"/>
  <c r="BK963"/>
  <c r="BK959"/>
  <c r="BK955"/>
  <c r="J952"/>
  <c r="BK948"/>
  <c r="BK943"/>
  <c r="BK941"/>
  <c r="J937"/>
  <c r="BK933"/>
  <c r="BK930"/>
  <c r="BK924"/>
  <c r="BK917"/>
  <c r="BK914"/>
  <c r="BK911"/>
  <c r="BK904"/>
  <c r="BK901"/>
  <c r="J897"/>
  <c r="J895"/>
  <c r="J891"/>
  <c r="BK889"/>
  <c r="BK884"/>
  <c r="J881"/>
  <c r="J871"/>
  <c r="BK868"/>
  <c r="J861"/>
  <c r="J859"/>
  <c r="BK855"/>
  <c r="BK851"/>
  <c r="BK849"/>
  <c r="BK845"/>
  <c r="BK836"/>
  <c r="BK833"/>
  <c r="J828"/>
  <c r="BK823"/>
  <c r="BK819"/>
  <c r="BK817"/>
  <c r="BK812"/>
  <c r="BK810"/>
  <c r="BK803"/>
  <c r="BK800"/>
  <c r="BK796"/>
  <c r="BK794"/>
  <c r="BK787"/>
  <c r="J781"/>
  <c r="J779"/>
  <c r="J774"/>
  <c r="J771"/>
  <c r="J766"/>
  <c r="BK757"/>
  <c r="BK753"/>
  <c r="BK751"/>
  <c r="J745"/>
  <c r="BK742"/>
  <c r="BK738"/>
  <c r="J735"/>
  <c r="BK731"/>
  <c r="BK728"/>
  <c r="BK722"/>
  <c r="BK719"/>
  <c r="J709"/>
  <c r="J705"/>
  <c r="J700"/>
  <c r="J697"/>
  <c r="J692"/>
  <c r="BK687"/>
  <c r="BK684"/>
  <c r="J681"/>
  <c r="BK675"/>
  <c r="BK672"/>
  <c r="BK666"/>
  <c r="J662"/>
  <c r="BK660"/>
  <c r="BK655"/>
  <c r="J651"/>
  <c r="BK643"/>
  <c r="BK639"/>
  <c r="BK635"/>
  <c r="BK630"/>
  <c r="J628"/>
  <c r="J620"/>
  <c r="J613"/>
  <c r="BK610"/>
  <c r="J605"/>
  <c r="BK602"/>
  <c r="BK599"/>
  <c r="J596"/>
  <c r="J593"/>
  <c r="BK589"/>
  <c r="BK583"/>
  <c r="BK579"/>
  <c r="J554"/>
  <c r="J551"/>
  <c r="J548"/>
  <c r="BK545"/>
  <c r="BK539"/>
  <c r="BK531"/>
  <c r="BK527"/>
  <c r="J524"/>
  <c r="J519"/>
  <c r="J515"/>
  <c r="J513"/>
  <c r="BK505"/>
  <c r="BK501"/>
  <c r="BK499"/>
  <c r="BK495"/>
  <c r="J491"/>
  <c r="J485"/>
  <c r="J481"/>
  <c r="J476"/>
  <c r="BK469"/>
  <c r="J463"/>
  <c r="J460"/>
  <c r="J458"/>
  <c r="J451"/>
  <c r="BK448"/>
  <c r="J446"/>
  <c r="J442"/>
  <c r="BK439"/>
  <c r="J437"/>
  <c r="J430"/>
  <c r="BK424"/>
  <c r="J422"/>
  <c r="BK417"/>
  <c r="BK411"/>
  <c r="J409"/>
  <c r="BK406"/>
  <c r="J401"/>
  <c r="BK397"/>
  <c r="BK394"/>
  <c r="J392"/>
  <c r="J390"/>
  <c r="BK385"/>
  <c r="J379"/>
  <c r="J376"/>
  <c r="J369"/>
  <c r="BK366"/>
  <c r="J364"/>
  <c r="J361"/>
  <c r="J356"/>
  <c r="BK353"/>
  <c r="BK349"/>
  <c r="BK346"/>
  <c r="BK343"/>
  <c r="J341"/>
  <c r="J333"/>
  <c r="J330"/>
  <c r="J325"/>
  <c r="J318"/>
  <c r="BK316"/>
  <c r="J313"/>
  <c r="J310"/>
  <c r="BK305"/>
  <c r="BK302"/>
  <c r="BK300"/>
  <c r="J299"/>
  <c r="J297"/>
  <c r="BK295"/>
  <c r="BK285"/>
  <c r="BK282"/>
  <c r="BK280"/>
  <c r="BK274"/>
  <c r="BK269"/>
  <c r="BK267"/>
  <c r="BK261"/>
  <c r="J256"/>
  <c r="BK250"/>
  <c r="J243"/>
  <c r="J239"/>
  <c r="J234"/>
  <c r="BK232"/>
  <c r="BK228"/>
  <c r="BK221"/>
  <c r="BK219"/>
  <c r="J215"/>
  <c r="J206"/>
  <c r="J201"/>
  <c r="J197"/>
  <c r="J193"/>
  <c r="J191"/>
  <c r="J187"/>
  <c r="BK183"/>
  <c r="BK181"/>
  <c r="BK178"/>
  <c r="BK169"/>
  <c r="BK166"/>
  <c r="BK159"/>
  <c r="BK157"/>
  <c r="J155"/>
  <c r="BK151"/>
  <c r="BK147"/>
  <c r="BK145"/>
  <c r="J141"/>
  <c r="BK135"/>
  <c r="BK133"/>
  <c r="J130"/>
  <c r="J124"/>
  <c r="J121"/>
  <c r="BK1089"/>
  <c r="BK1079"/>
  <c r="BK1071"/>
  <c r="BK1066"/>
  <c r="BK1064"/>
  <c r="BK1056"/>
  <c r="J1054"/>
  <c r="BK1051"/>
  <c r="J1046"/>
  <c r="BK1044"/>
  <c r="BK1042"/>
  <c r="BK1036"/>
  <c r="J1028"/>
  <c r="J1022"/>
  <c r="BK1014"/>
  <c r="BK1009"/>
  <c r="J1006"/>
  <c r="BK995"/>
  <c r="J991"/>
  <c r="BK988"/>
  <c r="BK985"/>
  <c r="BK980"/>
  <c r="BK974"/>
  <c r="J971"/>
  <c r="J962"/>
  <c r="BK958"/>
  <c r="BK956"/>
  <c r="J951"/>
  <c r="J948"/>
  <c r="J944"/>
  <c r="BK940"/>
  <c r="BK934"/>
  <c r="BK929"/>
  <c r="BK926"/>
  <c r="J923"/>
  <c r="J921"/>
  <c r="J918"/>
  <c r="BK915"/>
  <c r="BK909"/>
  <c r="J903"/>
  <c r="J901"/>
  <c r="BK895"/>
  <c r="J892"/>
  <c r="J889"/>
  <c r="J885"/>
  <c r="BK879"/>
  <c r="BK877"/>
  <c r="BK874"/>
  <c r="BK871"/>
  <c r="J865"/>
  <c r="BK862"/>
  <c r="J855"/>
  <c r="J850"/>
  <c r="J844"/>
  <c r="J840"/>
  <c r="BK838"/>
  <c r="BK835"/>
  <c r="J832"/>
  <c r="BK830"/>
  <c r="BK827"/>
  <c r="J824"/>
  <c r="J817"/>
  <c r="BK815"/>
  <c r="J811"/>
  <c r="BK807"/>
  <c r="BK804"/>
  <c r="J798"/>
  <c r="J794"/>
  <c r="J791"/>
  <c r="BK788"/>
  <c r="BK785"/>
  <c r="BK781"/>
  <c r="J778"/>
  <c r="BK775"/>
  <c r="J770"/>
  <c r="J765"/>
  <c r="BK762"/>
  <c r="J758"/>
  <c r="BK755"/>
  <c r="J749"/>
  <c r="BK746"/>
  <c r="J741"/>
  <c r="J736"/>
  <c r="J730"/>
  <c r="J723"/>
  <c r="J720"/>
  <c r="BK717"/>
  <c r="J713"/>
  <c r="BK709"/>
  <c r="BK707"/>
  <c r="BK704"/>
  <c r="J701"/>
  <c r="J698"/>
  <c r="BK696"/>
  <c r="J693"/>
  <c r="J690"/>
  <c r="J683"/>
  <c r="J678"/>
  <c r="BK576"/>
  <c r="J574"/>
  <c r="BK572"/>
  <c r="BK570"/>
  <c r="BK569"/>
  <c r="J567"/>
  <c r="BK564"/>
  <c r="BK563"/>
  <c r="BK561"/>
  <c r="J559"/>
  <c r="J556"/>
  <c r="J553"/>
  <c r="J547"/>
  <c r="J542"/>
  <c r="BK538"/>
  <c r="J535"/>
  <c r="J533"/>
  <c r="J531"/>
  <c r="J527"/>
  <c r="J521"/>
  <c r="BK519"/>
  <c r="J514"/>
  <c r="BK510"/>
  <c r="BK509"/>
  <c r="J505"/>
  <c r="BK498"/>
  <c r="J496"/>
  <c r="J492"/>
  <c r="J488"/>
  <c r="J483"/>
  <c r="BK479"/>
  <c r="J475"/>
  <c r="J473"/>
  <c r="J470"/>
  <c r="J464"/>
  <c r="BK461"/>
  <c r="J457"/>
  <c r="J454"/>
  <c r="J452"/>
  <c r="J448"/>
  <c r="BK440"/>
  <c r="BK436"/>
  <c r="BK433"/>
  <c r="BK429"/>
  <c r="BK427"/>
  <c r="BK425"/>
  <c r="BK421"/>
  <c r="BK415"/>
  <c r="BK412"/>
  <c r="BK410"/>
  <c r="J407"/>
  <c r="BK403"/>
  <c r="J402"/>
  <c r="BK399"/>
  <c r="BK396"/>
  <c r="BK392"/>
  <c r="J389"/>
  <c r="J385"/>
  <c r="BK380"/>
  <c r="J378"/>
  <c r="J372"/>
  <c r="BK369"/>
  <c r="J365"/>
  <c r="BK360"/>
  <c r="J357"/>
  <c r="BK352"/>
  <c r="J349"/>
  <c r="BK341"/>
  <c r="J339"/>
  <c r="J332"/>
  <c r="BK328"/>
  <c r="BK326"/>
  <c r="J322"/>
  <c r="J315"/>
  <c r="BK310"/>
  <c r="J307"/>
  <c r="J1088"/>
  <c r="BK1084"/>
  <c r="J672"/>
  <c r="BK668"/>
  <c r="J664"/>
  <c r="J653"/>
  <c r="BK647"/>
  <c r="BK642"/>
  <c r="J639"/>
  <c r="J632"/>
  <c r="BK625"/>
  <c r="J621"/>
  <c r="J616"/>
  <c r="J607"/>
  <c r="J601"/>
  <c r="J587"/>
  <c r="J578"/>
  <c r="J575"/>
  <c r="BK567"/>
  <c r="J563"/>
  <c r="BK556"/>
  <c r="J550"/>
  <c r="J543"/>
  <c r="J539"/>
  <c r="J534"/>
  <c r="BK528"/>
  <c r="BK523"/>
  <c r="BK518"/>
  <c r="BK512"/>
  <c r="BK506"/>
  <c r="BK502"/>
  <c r="J495"/>
  <c r="J489"/>
  <c r="BK482"/>
  <c r="BK477"/>
  <c r="BK473"/>
  <c r="J468"/>
  <c r="BK464"/>
  <c r="BK456"/>
  <c r="BK451"/>
  <c r="J443"/>
  <c r="BK435"/>
  <c r="BK431"/>
  <c r="J424"/>
  <c r="J414"/>
  <c r="J408"/>
  <c r="J399"/>
  <c r="J387"/>
  <c r="J383"/>
  <c r="BK378"/>
  <c r="BK372"/>
  <c r="BK364"/>
  <c r="J359"/>
  <c r="J352"/>
  <c r="BK345"/>
  <c r="BK339"/>
  <c r="BK334"/>
  <c r="J329"/>
  <c r="J323"/>
  <c r="J320"/>
  <c r="J316"/>
  <c r="BK309"/>
  <c r="BK304"/>
  <c r="BK292"/>
  <c r="J285"/>
  <c r="J277"/>
  <c r="J270"/>
  <c r="BK264"/>
  <c r="BK257"/>
  <c r="BK252"/>
  <c r="BK248"/>
  <c r="J242"/>
  <c r="BK237"/>
  <c r="J232"/>
  <c r="J227"/>
  <c r="BK218"/>
  <c r="J214"/>
  <c r="BK210"/>
  <c r="BK207"/>
  <c r="J203"/>
  <c r="J198"/>
  <c r="J195"/>
  <c r="J184"/>
  <c r="J179"/>
  <c r="J174"/>
  <c r="J166"/>
  <c r="BK155"/>
  <c r="BK149"/>
  <c r="J142"/>
  <c r="BK139"/>
  <c r="J134"/>
  <c r="BK125"/>
  <c r="BK120"/>
  <c r="J1082"/>
  <c r="BK1080"/>
  <c r="BK1075"/>
  <c r="J1071"/>
  <c r="BK1062"/>
  <c r="BK1058"/>
  <c r="J1048"/>
  <c r="BK1043"/>
  <c r="BK1037"/>
  <c r="J1033"/>
  <c r="J1029"/>
  <c r="BK1024"/>
  <c r="BK1017"/>
  <c r="BK1011"/>
  <c r="BK1006"/>
  <c r="BK1001"/>
  <c r="J998"/>
  <c r="J995"/>
  <c r="BK986"/>
  <c r="J980"/>
  <c r="J975"/>
  <c r="J970"/>
  <c r="J964"/>
  <c r="BK961"/>
  <c r="J954"/>
  <c r="J947"/>
  <c r="J942"/>
  <c r="BK936"/>
  <c r="J931"/>
  <c r="J927"/>
  <c r="BK922"/>
  <c r="BK913"/>
  <c r="J908"/>
  <c r="BK905"/>
  <c r="BK899"/>
  <c r="J890"/>
  <c r="J886"/>
  <c r="J878"/>
  <c r="J873"/>
  <c r="J868"/>
  <c r="J860"/>
  <c r="J856"/>
  <c r="J849"/>
  <c r="BK846"/>
  <c r="J839"/>
  <c r="J837"/>
  <c r="J823"/>
  <c r="BK820"/>
  <c r="J808"/>
  <c r="BK801"/>
  <c r="BK793"/>
  <c r="J786"/>
  <c r="J783"/>
  <c r="BK776"/>
  <c r="BK772"/>
  <c r="BK768"/>
  <c r="BK763"/>
  <c r="J757"/>
  <c r="J753"/>
  <c r="BK748"/>
  <c r="J740"/>
  <c r="BK737"/>
  <c r="J732"/>
  <c r="BK729"/>
  <c r="J724"/>
  <c r="J716"/>
  <c r="BK711"/>
  <c r="J704"/>
  <c r="BK693"/>
  <c r="J689"/>
  <c r="J684"/>
  <c r="J679"/>
  <c r="BK671"/>
  <c r="BK664"/>
  <c r="BK657"/>
  <c r="J655"/>
  <c r="BK649"/>
  <c r="J646"/>
  <c r="J636"/>
  <c r="BK632"/>
  <c r="BK626"/>
  <c r="J623"/>
  <c r="BK615"/>
  <c r="BK612"/>
  <c r="BK606"/>
  <c r="BK601"/>
  <c r="J595"/>
  <c r="BK591"/>
  <c r="BK587"/>
  <c r="BK584"/>
  <c r="BK578"/>
  <c r="J1087"/>
  <c r="J1074"/>
  <c r="BK1072"/>
  <c r="BK1069"/>
  <c r="J1061"/>
  <c r="J1058"/>
  <c r="BK1053"/>
  <c r="BK1049"/>
  <c r="J1041"/>
  <c r="BK1035"/>
  <c r="J1032"/>
  <c r="J1027"/>
  <c r="BK1022"/>
  <c r="BK1018"/>
  <c r="BK1010"/>
  <c r="BK1003"/>
  <c r="J997"/>
  <c r="J994"/>
  <c r="BK983"/>
  <c r="J981"/>
  <c r="J973"/>
  <c r="BK969"/>
  <c r="BK964"/>
  <c r="J960"/>
  <c r="BK954"/>
  <c r="BK950"/>
  <c r="BK939"/>
  <c r="J935"/>
  <c r="J926"/>
  <c r="BK919"/>
  <c r="BK912"/>
  <c r="J907"/>
  <c r="BK898"/>
  <c r="BK892"/>
  <c r="BK885"/>
  <c r="BK882"/>
  <c r="BK869"/>
  <c r="J863"/>
  <c r="BK857"/>
  <c r="BK852"/>
  <c r="BK848"/>
  <c r="BK842"/>
  <c r="J835"/>
  <c r="BK824"/>
  <c r="J822"/>
  <c r="BK813"/>
  <c r="BK805"/>
  <c r="J801"/>
  <c r="J799"/>
  <c r="J793"/>
  <c r="J785"/>
  <c r="J775"/>
  <c r="J772"/>
  <c r="BK760"/>
  <c r="J755"/>
  <c r="J750"/>
  <c r="BK743"/>
  <c r="J737"/>
  <c r="J734"/>
  <c r="BK724"/>
  <c r="BK720"/>
  <c r="BK708"/>
  <c r="BK703"/>
  <c r="J696"/>
  <c r="BK688"/>
  <c r="BK683"/>
  <c r="BK679"/>
  <c r="BK667"/>
  <c r="BK663"/>
  <c r="BK658"/>
  <c r="J652"/>
  <c r="BK638"/>
  <c r="BK631"/>
  <c r="BK624"/>
  <c r="BK616"/>
  <c r="BK607"/>
  <c r="BK603"/>
  <c r="BK597"/>
  <c r="BK590"/>
  <c r="BK581"/>
  <c r="J557"/>
  <c r="BK550"/>
  <c r="BK547"/>
  <c r="J538"/>
  <c r="BK529"/>
  <c r="BK520"/>
  <c r="BK516"/>
  <c r="J506"/>
  <c r="J502"/>
  <c r="BK496"/>
  <c r="BK493"/>
  <c r="J484"/>
  <c r="J479"/>
  <c r="BK466"/>
  <c r="J462"/>
  <c r="BK454"/>
  <c r="J450"/>
  <c r="BK443"/>
  <c r="J440"/>
  <c r="J431"/>
  <c r="J425"/>
  <c r="J418"/>
  <c r="J415"/>
  <c r="BK407"/>
  <c r="BK402"/>
  <c r="J395"/>
  <c r="BK391"/>
  <c r="BK388"/>
  <c r="BK384"/>
  <c r="J375"/>
  <c r="J368"/>
  <c r="J363"/>
  <c r="BK358"/>
  <c r="BK351"/>
  <c r="BK348"/>
  <c r="J344"/>
  <c r="J334"/>
  <c r="J328"/>
  <c r="BK324"/>
  <c r="J314"/>
  <c r="J311"/>
  <c r="BK303"/>
  <c r="BK298"/>
  <c r="BK293"/>
  <c r="J288"/>
  <c r="J284"/>
  <c r="J279"/>
  <c r="BK272"/>
  <c r="J266"/>
  <c r="BK260"/>
  <c r="BK249"/>
  <c r="J241"/>
  <c r="J236"/>
  <c r="BK230"/>
  <c r="J225"/>
  <c r="J218"/>
  <c r="J208"/>
  <c r="J200"/>
  <c r="BK195"/>
  <c r="J188"/>
  <c r="J185"/>
  <c r="BK179"/>
  <c r="J171"/>
  <c r="BK161"/>
  <c r="J158"/>
  <c r="BK153"/>
  <c r="J149"/>
  <c r="J144"/>
  <c r="BK138"/>
  <c r="BK131"/>
  <c r="BK126"/>
  <c r="BK1082"/>
  <c r="J1078"/>
  <c r="J1067"/>
  <c r="BK1063"/>
  <c r="J1053"/>
  <c r="J1050"/>
  <c r="J1043"/>
  <c r="J1040"/>
  <c r="J1023"/>
  <c r="J1013"/>
  <c r="BK1005"/>
  <c r="J993"/>
  <c r="BK987"/>
  <c r="BK981"/>
  <c r="J972"/>
  <c r="BK966"/>
  <c r="BK953"/>
  <c r="J949"/>
  <c r="J945"/>
  <c r="J941"/>
  <c r="J933"/>
  <c r="BK928"/>
  <c r="J924"/>
  <c r="J919"/>
  <c r="J914"/>
  <c r="J905"/>
  <c r="J899"/>
  <c r="J893"/>
  <c r="J888"/>
  <c r="J880"/>
  <c r="BK875"/>
  <c r="J872"/>
  <c r="J867"/>
  <c r="BK860"/>
  <c r="BK854"/>
  <c r="J845"/>
  <c r="J842"/>
  <c r="J836"/>
  <c r="J833"/>
  <c r="BK828"/>
  <c r="J825"/>
  <c r="J818"/>
  <c r="J813"/>
  <c r="J810"/>
  <c r="J802"/>
  <c r="J797"/>
  <c r="BK789"/>
  <c r="BK786"/>
  <c r="BK777"/>
  <c r="J767"/>
  <c r="J760"/>
  <c r="J751"/>
  <c r="J748"/>
  <c r="J743"/>
  <c r="J738"/>
  <c r="J726"/>
  <c r="J719"/>
  <c r="BK714"/>
  <c r="J711"/>
  <c r="BK705"/>
  <c r="BK700"/>
  <c r="J694"/>
  <c r="J691"/>
  <c r="BK681"/>
  <c r="J577"/>
  <c r="J573"/>
  <c r="J571"/>
  <c r="BK568"/>
  <c r="J565"/>
  <c r="J562"/>
  <c r="J560"/>
  <c r="BK557"/>
  <c r="BK549"/>
  <c r="BK544"/>
  <c r="J537"/>
  <c r="J528"/>
  <c r="J523"/>
  <c r="BK515"/>
  <c r="J512"/>
  <c r="BK508"/>
  <c r="BK503"/>
  <c r="J493"/>
  <c r="BK489"/>
  <c r="BK480"/>
  <c r="BK476"/>
  <c r="BK471"/>
  <c r="BK467"/>
  <c r="BK459"/>
  <c r="J455"/>
  <c r="J447"/>
  <c r="J444"/>
  <c r="J435"/>
  <c r="BK432"/>
  <c r="BK426"/>
  <c r="BK414"/>
  <c r="J411"/>
  <c r="BK404"/>
  <c r="BK393"/>
  <c r="BK386"/>
  <c r="BK381"/>
  <c r="J374"/>
  <c r="BK370"/>
  <c r="BK361"/>
  <c r="BK355"/>
  <c r="J346"/>
  <c r="J343"/>
  <c r="J336"/>
  <c r="BK329"/>
  <c r="J324"/>
  <c r="BK321"/>
  <c r="BK313"/>
  <c r="J302"/>
  <c r="J298"/>
  <c r="BK294"/>
  <c r="BK289"/>
  <c r="J286"/>
  <c r="J281"/>
  <c r="BK278"/>
  <c r="J275"/>
  <c r="J272"/>
  <c r="J267"/>
  <c r="J262"/>
  <c r="J258"/>
  <c r="J253"/>
  <c r="J250"/>
  <c r="BK246"/>
  <c r="BK243"/>
  <c r="BK239"/>
  <c r="J235"/>
  <c r="J231"/>
  <c r="BK224"/>
  <c r="J222"/>
  <c r="J219"/>
  <c r="J216"/>
  <c r="BK213"/>
  <c r="BK209"/>
  <c r="BK203"/>
  <c r="BK198"/>
  <c r="BK193"/>
  <c r="J189"/>
  <c r="BK187"/>
  <c r="BK182"/>
  <c r="BK176"/>
  <c r="BK174"/>
  <c r="BK171"/>
  <c r="J169"/>
  <c r="BK164"/>
  <c r="BK162"/>
  <c r="BK158"/>
  <c r="BK154"/>
  <c r="J148"/>
  <c r="J139"/>
  <c r="BK136"/>
  <c r="BK130"/>
  <c r="J127"/>
  <c r="BK124"/>
  <c r="BK119"/>
  <c i="3" r="BK127"/>
  <c r="J122"/>
  <c l="1" r="P120"/>
  <c i="1" r="AU96"/>
  <c i="3" r="R120"/>
  <c r="T120"/>
  <c i="2" r="BK116"/>
  <c r="J116"/>
  <c r="R116"/>
  <c r="P116"/>
  <c i="1" r="AU95"/>
  <c i="2" r="T116"/>
  <c i="3" r="BK121"/>
  <c r="J121"/>
  <c r="J97"/>
  <c r="BK124"/>
  <c r="J124"/>
  <c r="J99"/>
  <c r="BK126"/>
  <c r="J126"/>
  <c r="J100"/>
  <c r="J89"/>
  <c r="F117"/>
  <c i="2" r="J96"/>
  <c i="3" r="E85"/>
  <c r="F91"/>
  <c r="BE122"/>
  <c r="J91"/>
  <c r="BE125"/>
  <c r="BE127"/>
  <c i="2" r="F91"/>
  <c r="J92"/>
  <c r="F113"/>
  <c r="BE118"/>
  <c r="BE120"/>
  <c r="BE121"/>
  <c r="BE122"/>
  <c r="BE124"/>
  <c r="BE125"/>
  <c r="BE131"/>
  <c r="BE132"/>
  <c r="BE133"/>
  <c r="BE134"/>
  <c r="BE136"/>
  <c r="BE139"/>
  <c r="BE140"/>
  <c r="BE141"/>
  <c r="BE142"/>
  <c r="BE144"/>
  <c r="BE145"/>
  <c r="BE147"/>
  <c r="BE149"/>
  <c r="BE152"/>
  <c r="BE157"/>
  <c r="BE159"/>
  <c r="BE166"/>
  <c r="BE174"/>
  <c r="BE178"/>
  <c r="BE179"/>
  <c r="BE181"/>
  <c r="BE186"/>
  <c r="BE191"/>
  <c r="BE195"/>
  <c r="BE200"/>
  <c r="BE201"/>
  <c r="BE204"/>
  <c r="BE206"/>
  <c r="BE208"/>
  <c r="BE210"/>
  <c r="BE212"/>
  <c r="BE215"/>
  <c r="BE218"/>
  <c r="BE220"/>
  <c r="BE221"/>
  <c r="BE225"/>
  <c r="BE228"/>
  <c r="BE229"/>
  <c r="BE230"/>
  <c r="BE233"/>
  <c r="BE237"/>
  <c r="BE240"/>
  <c r="BE248"/>
  <c r="BE249"/>
  <c r="BE251"/>
  <c r="BE254"/>
  <c r="BE257"/>
  <c r="BE260"/>
  <c r="BE261"/>
  <c r="BE265"/>
  <c r="BE266"/>
  <c r="BE268"/>
  <c r="BE271"/>
  <c r="BE275"/>
  <c r="BE280"/>
  <c r="BE283"/>
  <c r="BE285"/>
  <c r="BE287"/>
  <c r="BE292"/>
  <c r="BE296"/>
  <c r="BE299"/>
  <c r="BE301"/>
  <c r="BE303"/>
  <c r="BE304"/>
  <c r="BE308"/>
  <c r="BE309"/>
  <c r="BE311"/>
  <c r="BE314"/>
  <c r="BE317"/>
  <c r="BE318"/>
  <c r="BE325"/>
  <c r="BE331"/>
  <c r="BE333"/>
  <c r="BE334"/>
  <c r="BE335"/>
  <c r="BE336"/>
  <c r="BE338"/>
  <c r="BE339"/>
  <c r="BE342"/>
  <c r="BE345"/>
  <c r="BE347"/>
  <c r="BE348"/>
  <c r="BE351"/>
  <c r="BE354"/>
  <c r="BE356"/>
  <c r="BE358"/>
  <c r="BE362"/>
  <c r="BE364"/>
  <c r="BE366"/>
  <c r="BE368"/>
  <c r="BE372"/>
  <c r="BE373"/>
  <c r="BE375"/>
  <c r="BE376"/>
  <c r="BE377"/>
  <c r="BE378"/>
  <c r="BE383"/>
  <c r="BE384"/>
  <c r="BE388"/>
  <c r="BE391"/>
  <c r="BE394"/>
  <c r="BE395"/>
  <c r="BE397"/>
  <c r="BE401"/>
  <c r="BE405"/>
  <c r="BE406"/>
  <c r="BE408"/>
  <c r="BE416"/>
  <c r="BE418"/>
  <c r="BE419"/>
  <c r="BE422"/>
  <c r="BE424"/>
  <c r="BE431"/>
  <c r="BE434"/>
  <c r="BE435"/>
  <c r="BE437"/>
  <c r="BE438"/>
  <c r="BE439"/>
  <c r="BE441"/>
  <c r="BE443"/>
  <c r="BE446"/>
  <c r="BE449"/>
  <c r="BE451"/>
  <c r="BE452"/>
  <c r="BE454"/>
  <c r="BE456"/>
  <c r="BE458"/>
  <c r="BE462"/>
  <c r="BE464"/>
  <c r="BE465"/>
  <c r="BE469"/>
  <c r="BE473"/>
  <c r="BE477"/>
  <c r="BE481"/>
  <c r="BE484"/>
  <c r="BE485"/>
  <c r="BE487"/>
  <c r="BE490"/>
  <c r="BE491"/>
  <c r="BE492"/>
  <c r="BE495"/>
  <c r="BE499"/>
  <c r="BE500"/>
  <c r="BE502"/>
  <c r="BE504"/>
  <c r="BE506"/>
  <c r="BE513"/>
  <c r="BE516"/>
  <c r="BE517"/>
  <c r="BE518"/>
  <c r="BE520"/>
  <c r="BE522"/>
  <c r="BE523"/>
  <c r="BE524"/>
  <c r="BE525"/>
  <c r="BE526"/>
  <c r="BE530"/>
  <c r="BE533"/>
  <c r="BE536"/>
  <c r="BE539"/>
  <c r="BE541"/>
  <c r="BE545"/>
  <c r="BE546"/>
  <c r="BE548"/>
  <c r="BE550"/>
  <c r="BE552"/>
  <c r="BE554"/>
  <c r="BE565"/>
  <c r="BE566"/>
  <c r="BE567"/>
  <c r="BE569"/>
  <c r="BE572"/>
  <c r="BE573"/>
  <c r="BE574"/>
  <c r="BE575"/>
  <c r="BE576"/>
  <c r="BE577"/>
  <c r="BE679"/>
  <c r="BE680"/>
  <c r="BE684"/>
  <c r="BE686"/>
  <c r="BE687"/>
  <c r="BE688"/>
  <c r="BE689"/>
  <c r="BE703"/>
  <c r="BE716"/>
  <c r="BE721"/>
  <c r="BE724"/>
  <c r="BE725"/>
  <c r="BE728"/>
  <c r="BE729"/>
  <c r="BE731"/>
  <c r="BE732"/>
  <c r="BE734"/>
  <c r="BE735"/>
  <c r="BE737"/>
  <c r="BE739"/>
  <c r="BE742"/>
  <c r="BE745"/>
  <c r="BE752"/>
  <c r="BE753"/>
  <c r="BE754"/>
  <c r="BE757"/>
  <c r="BE759"/>
  <c r="BE764"/>
  <c r="BE766"/>
  <c r="BE769"/>
  <c r="BE772"/>
  <c r="BE773"/>
  <c r="BE774"/>
  <c r="BE780"/>
  <c r="BE782"/>
  <c r="BE793"/>
  <c r="BE796"/>
  <c r="BE799"/>
  <c r="BE801"/>
  <c r="BE803"/>
  <c r="BE805"/>
  <c r="BE809"/>
  <c r="BE819"/>
  <c r="BE820"/>
  <c r="BE822"/>
  <c r="BE823"/>
  <c r="BE841"/>
  <c r="BE847"/>
  <c r="BE848"/>
  <c r="BE849"/>
  <c r="BE851"/>
  <c r="BE852"/>
  <c r="BE857"/>
  <c r="BE858"/>
  <c r="BE859"/>
  <c r="BE861"/>
  <c r="BE863"/>
  <c r="BE868"/>
  <c r="BE869"/>
  <c r="BE870"/>
  <c r="BE881"/>
  <c r="BE883"/>
  <c r="BE884"/>
  <c r="BE886"/>
  <c r="BE890"/>
  <c r="BE896"/>
  <c r="BE898"/>
  <c r="BE900"/>
  <c r="BE912"/>
  <c r="BE931"/>
  <c r="BE935"/>
  <c r="BE936"/>
  <c r="BE943"/>
  <c r="BE947"/>
  <c r="BE954"/>
  <c r="BE961"/>
  <c r="BE968"/>
  <c r="BE969"/>
  <c r="BE975"/>
  <c r="BE976"/>
  <c r="BE989"/>
  <c r="BE996"/>
  <c r="BE997"/>
  <c r="BE998"/>
  <c r="BE999"/>
  <c r="BE1002"/>
  <c r="BE1004"/>
  <c r="BE1007"/>
  <c r="BE1012"/>
  <c r="BE1015"/>
  <c r="BE1016"/>
  <c r="BE1017"/>
  <c r="BE1019"/>
  <c r="BE1020"/>
  <c r="BE1021"/>
  <c r="BE1024"/>
  <c r="BE1029"/>
  <c r="BE1030"/>
  <c r="BE1032"/>
  <c r="BE1033"/>
  <c r="BE1037"/>
  <c r="BE1038"/>
  <c r="BE1049"/>
  <c r="BE1057"/>
  <c r="BE1058"/>
  <c r="BE1059"/>
  <c r="BE1060"/>
  <c r="BE1069"/>
  <c r="BE1074"/>
  <c r="BE1075"/>
  <c r="BE1076"/>
  <c r="BE1077"/>
  <c r="BE1089"/>
  <c r="J91"/>
  <c r="BE117"/>
  <c r="BE119"/>
  <c r="BE127"/>
  <c r="BE137"/>
  <c r="BE150"/>
  <c r="BE162"/>
  <c r="BE163"/>
  <c r="BE175"/>
  <c r="BE184"/>
  <c r="BE196"/>
  <c r="BE198"/>
  <c r="BE202"/>
  <c r="BE203"/>
  <c r="BE205"/>
  <c r="BE207"/>
  <c r="BE209"/>
  <c r="BE211"/>
  <c r="BE213"/>
  <c r="BE222"/>
  <c r="BE235"/>
  <c r="BE238"/>
  <c r="BE242"/>
  <c r="BE244"/>
  <c r="BE246"/>
  <c r="BE247"/>
  <c r="BE252"/>
  <c r="BE253"/>
  <c r="BE255"/>
  <c r="BE262"/>
  <c r="BE263"/>
  <c r="BE264"/>
  <c r="BE273"/>
  <c r="BE276"/>
  <c r="BE277"/>
  <c r="BE290"/>
  <c r="BE294"/>
  <c r="BE306"/>
  <c r="BE307"/>
  <c r="BE319"/>
  <c r="BE321"/>
  <c r="BE322"/>
  <c r="BE323"/>
  <c r="BE327"/>
  <c r="BE329"/>
  <c r="BE332"/>
  <c r="BE337"/>
  <c r="BE340"/>
  <c r="BE360"/>
  <c r="BE370"/>
  <c r="BE371"/>
  <c r="BE374"/>
  <c r="BE380"/>
  <c r="BE381"/>
  <c r="BE382"/>
  <c r="BE386"/>
  <c r="BE399"/>
  <c r="BE412"/>
  <c r="BE414"/>
  <c r="BE420"/>
  <c r="BE428"/>
  <c r="BE429"/>
  <c r="BE433"/>
  <c r="BE444"/>
  <c r="BE455"/>
  <c r="BE457"/>
  <c r="BE467"/>
  <c r="BE471"/>
  <c r="BE472"/>
  <c r="BE474"/>
  <c r="BE475"/>
  <c r="BE478"/>
  <c r="BE480"/>
  <c r="BE482"/>
  <c r="BE488"/>
  <c r="BE489"/>
  <c r="BE507"/>
  <c r="BE509"/>
  <c r="BE512"/>
  <c r="BE521"/>
  <c r="BE528"/>
  <c r="BE532"/>
  <c r="BE534"/>
  <c r="BE535"/>
  <c r="BE537"/>
  <c r="BE540"/>
  <c r="BE542"/>
  <c r="BE543"/>
  <c r="BE553"/>
  <c r="BE556"/>
  <c r="BE558"/>
  <c r="BE559"/>
  <c r="BE582"/>
  <c r="BE585"/>
  <c r="BE586"/>
  <c r="BE587"/>
  <c r="BE591"/>
  <c r="BE592"/>
  <c r="BE594"/>
  <c r="BE596"/>
  <c r="BE601"/>
  <c r="BE604"/>
  <c r="BE606"/>
  <c r="BE609"/>
  <c r="BE611"/>
  <c r="BE612"/>
  <c r="BE613"/>
  <c r="BE615"/>
  <c r="BE617"/>
  <c r="BE618"/>
  <c r="BE619"/>
  <c r="BE621"/>
  <c r="BE623"/>
  <c r="BE626"/>
  <c r="BE627"/>
  <c r="BE629"/>
  <c r="BE632"/>
  <c r="BE642"/>
  <c r="BE644"/>
  <c r="BE646"/>
  <c r="BE647"/>
  <c r="BE648"/>
  <c r="BE649"/>
  <c r="BE650"/>
  <c r="BE651"/>
  <c r="BE654"/>
  <c r="BE656"/>
  <c r="BE657"/>
  <c r="BE664"/>
  <c r="BE668"/>
  <c r="BE670"/>
  <c r="BE671"/>
  <c r="BE674"/>
  <c r="BE676"/>
  <c r="BE678"/>
  <c r="BE682"/>
  <c r="BE685"/>
  <c r="BE690"/>
  <c r="BE691"/>
  <c r="BE693"/>
  <c r="BE695"/>
  <c r="BE698"/>
  <c r="BE701"/>
  <c r="BE704"/>
  <c r="BE707"/>
  <c r="BE710"/>
  <c r="BE711"/>
  <c r="BE712"/>
  <c r="BE713"/>
  <c r="BE714"/>
  <c r="BE715"/>
  <c r="BE718"/>
  <c r="BE723"/>
  <c r="BE726"/>
  <c r="BE727"/>
  <c r="BE730"/>
  <c r="BE733"/>
  <c r="BE740"/>
  <c r="BE744"/>
  <c r="BE746"/>
  <c r="BE748"/>
  <c r="BE749"/>
  <c r="BE756"/>
  <c r="BE758"/>
  <c r="BE761"/>
  <c r="BE762"/>
  <c r="BE763"/>
  <c r="BE765"/>
  <c r="BE767"/>
  <c r="BE768"/>
  <c r="BE770"/>
  <c r="BE776"/>
  <c r="BE778"/>
  <c r="BE784"/>
  <c r="BE786"/>
  <c r="BE788"/>
  <c r="BE790"/>
  <c r="BE791"/>
  <c r="BE792"/>
  <c r="BE797"/>
  <c r="BE804"/>
  <c r="BE806"/>
  <c r="BE807"/>
  <c r="BE808"/>
  <c r="BE814"/>
  <c r="BE815"/>
  <c r="BE821"/>
  <c r="BE826"/>
  <c r="BE827"/>
  <c r="BE829"/>
  <c r="BE831"/>
  <c r="BE832"/>
  <c r="BE837"/>
  <c r="BE838"/>
  <c r="BE839"/>
  <c r="BE840"/>
  <c r="BE843"/>
  <c r="BE844"/>
  <c r="BE846"/>
  <c r="BE853"/>
  <c r="BE856"/>
  <c r="BE860"/>
  <c r="BE864"/>
  <c r="BE865"/>
  <c r="BE867"/>
  <c r="BE873"/>
  <c r="BE874"/>
  <c r="BE875"/>
  <c r="BE876"/>
  <c r="BE877"/>
  <c r="BE878"/>
  <c r="BE879"/>
  <c r="BE880"/>
  <c r="BE887"/>
  <c r="BE888"/>
  <c r="BE893"/>
  <c r="BE899"/>
  <c r="BE903"/>
  <c r="BE907"/>
  <c r="BE908"/>
  <c r="BE913"/>
  <c r="BE916"/>
  <c r="BE918"/>
  <c r="BE920"/>
  <c r="BE922"/>
  <c r="BE923"/>
  <c r="BE925"/>
  <c r="BE927"/>
  <c r="BE929"/>
  <c r="BE932"/>
  <c r="BE934"/>
  <c r="BE937"/>
  <c r="BE942"/>
  <c r="BE945"/>
  <c r="BE946"/>
  <c r="BE949"/>
  <c r="BE951"/>
  <c r="BE956"/>
  <c r="BE957"/>
  <c r="BE963"/>
  <c r="BE965"/>
  <c r="BE967"/>
  <c r="BE972"/>
  <c r="BE974"/>
  <c r="BE977"/>
  <c r="BE980"/>
  <c r="BE984"/>
  <c r="BE985"/>
  <c r="BE986"/>
  <c r="BE987"/>
  <c r="BE990"/>
  <c r="BE993"/>
  <c r="BE995"/>
  <c r="BE1000"/>
  <c r="BE1001"/>
  <c r="BE1005"/>
  <c r="BE1006"/>
  <c r="BE1008"/>
  <c r="BE1011"/>
  <c r="BE1013"/>
  <c r="BE1025"/>
  <c r="BE1027"/>
  <c r="BE1031"/>
  <c r="BE1036"/>
  <c r="BE1040"/>
  <c r="BE1042"/>
  <c r="BE1043"/>
  <c r="BE1044"/>
  <c r="BE1047"/>
  <c r="BE1051"/>
  <c r="BE1055"/>
  <c r="BE1061"/>
  <c r="BE1062"/>
  <c r="BE1067"/>
  <c r="BE1068"/>
  <c r="BE1071"/>
  <c r="BE1078"/>
  <c r="BE1079"/>
  <c r="BE1080"/>
  <c r="BE1081"/>
  <c r="BE1083"/>
  <c r="BE1084"/>
  <c r="BE1086"/>
  <c r="BE578"/>
  <c r="BE579"/>
  <c r="BE580"/>
  <c r="BE581"/>
  <c r="BE588"/>
  <c r="BE590"/>
  <c r="BE593"/>
  <c r="BE598"/>
  <c r="BE602"/>
  <c r="BE603"/>
  <c r="BE607"/>
  <c r="BE610"/>
  <c r="BE616"/>
  <c r="BE620"/>
  <c r="BE622"/>
  <c r="BE625"/>
  <c r="BE630"/>
  <c r="BE631"/>
  <c r="BE633"/>
  <c r="BE634"/>
  <c r="BE637"/>
  <c r="BE639"/>
  <c r="BE640"/>
  <c r="BE641"/>
  <c r="BE645"/>
  <c r="BE653"/>
  <c r="BE662"/>
  <c r="BE663"/>
  <c r="BE665"/>
  <c r="BE666"/>
  <c r="BE667"/>
  <c r="BE669"/>
  <c r="BE672"/>
  <c r="BE673"/>
  <c r="BE675"/>
  <c r="BE677"/>
  <c r="BE681"/>
  <c r="BE683"/>
  <c r="BE692"/>
  <c r="BE694"/>
  <c r="BE696"/>
  <c r="BE697"/>
  <c r="BE699"/>
  <c r="BE700"/>
  <c r="BE702"/>
  <c r="BE705"/>
  <c r="BE706"/>
  <c r="BE708"/>
  <c r="BE709"/>
  <c r="BE717"/>
  <c r="BE719"/>
  <c r="BE720"/>
  <c r="BE722"/>
  <c r="BE736"/>
  <c r="BE738"/>
  <c r="BE741"/>
  <c r="BE743"/>
  <c r="BE747"/>
  <c r="BE750"/>
  <c r="BE751"/>
  <c r="BE755"/>
  <c r="BE760"/>
  <c r="BE771"/>
  <c r="BE775"/>
  <c r="BE777"/>
  <c r="BE779"/>
  <c r="BE781"/>
  <c r="BE783"/>
  <c r="BE785"/>
  <c r="BE787"/>
  <c r="BE789"/>
  <c r="BE794"/>
  <c r="BE795"/>
  <c r="BE798"/>
  <c r="BE800"/>
  <c r="BE802"/>
  <c r="BE810"/>
  <c r="BE811"/>
  <c r="BE812"/>
  <c r="BE813"/>
  <c r="BE816"/>
  <c r="BE817"/>
  <c r="BE818"/>
  <c r="BE824"/>
  <c r="BE825"/>
  <c r="BE828"/>
  <c r="BE830"/>
  <c r="BE833"/>
  <c r="BE834"/>
  <c r="BE835"/>
  <c r="BE836"/>
  <c r="BE842"/>
  <c r="BE845"/>
  <c r="BE850"/>
  <c r="BE854"/>
  <c r="BE855"/>
  <c r="BE862"/>
  <c r="BE866"/>
  <c r="BE871"/>
  <c r="BE872"/>
  <c r="BE882"/>
  <c r="BE885"/>
  <c r="BE889"/>
  <c r="BE891"/>
  <c r="BE892"/>
  <c r="BE894"/>
  <c r="BE895"/>
  <c r="BE897"/>
  <c r="BE901"/>
  <c r="BE902"/>
  <c r="BE904"/>
  <c r="BE905"/>
  <c r="BE906"/>
  <c r="BE909"/>
  <c r="BE910"/>
  <c r="BE911"/>
  <c r="BE914"/>
  <c r="BE915"/>
  <c r="BE917"/>
  <c r="BE919"/>
  <c r="BE921"/>
  <c r="BE924"/>
  <c r="BE926"/>
  <c r="BE928"/>
  <c r="BE930"/>
  <c r="BE933"/>
  <c r="BE938"/>
  <c r="BE939"/>
  <c r="BE940"/>
  <c r="BE941"/>
  <c r="BE944"/>
  <c r="BE948"/>
  <c r="BE950"/>
  <c r="BE952"/>
  <c r="BE953"/>
  <c r="BE955"/>
  <c r="BE958"/>
  <c r="BE959"/>
  <c r="BE960"/>
  <c r="BE962"/>
  <c r="BE964"/>
  <c r="BE966"/>
  <c r="BE970"/>
  <c r="BE971"/>
  <c r="BE973"/>
  <c r="BE978"/>
  <c r="BE979"/>
  <c r="BE981"/>
  <c r="BE982"/>
  <c r="BE983"/>
  <c r="BE988"/>
  <c r="BE991"/>
  <c r="BE992"/>
  <c r="BE994"/>
  <c r="BE1003"/>
  <c r="BE1009"/>
  <c r="BE1010"/>
  <c r="BE1014"/>
  <c r="BE1018"/>
  <c r="BE1022"/>
  <c r="BE1023"/>
  <c r="BE1026"/>
  <c r="BE1028"/>
  <c r="BE1034"/>
  <c r="BE1035"/>
  <c r="BE1039"/>
  <c r="BE1041"/>
  <c r="BE1045"/>
  <c r="BE1046"/>
  <c r="BE1048"/>
  <c r="BE1050"/>
  <c r="BE1052"/>
  <c r="BE1053"/>
  <c r="BE1054"/>
  <c r="BE1056"/>
  <c r="BE1063"/>
  <c r="BE1064"/>
  <c r="BE1065"/>
  <c r="BE1066"/>
  <c r="BE1070"/>
  <c r="BE1072"/>
  <c r="BE1073"/>
  <c r="BE1085"/>
  <c r="BE1087"/>
  <c r="BE1088"/>
  <c r="E85"/>
  <c r="J89"/>
  <c r="BE123"/>
  <c r="BE126"/>
  <c r="BE128"/>
  <c r="BE129"/>
  <c r="BE130"/>
  <c r="BE135"/>
  <c r="BE138"/>
  <c r="BE143"/>
  <c r="BE146"/>
  <c r="BE148"/>
  <c r="BE151"/>
  <c r="BE153"/>
  <c r="BE154"/>
  <c r="BE155"/>
  <c r="BE156"/>
  <c r="BE158"/>
  <c r="BE160"/>
  <c r="BE161"/>
  <c r="BE164"/>
  <c r="BE165"/>
  <c r="BE167"/>
  <c r="BE168"/>
  <c r="BE169"/>
  <c r="BE170"/>
  <c r="BE171"/>
  <c r="BE172"/>
  <c r="BE173"/>
  <c r="BE176"/>
  <c r="BE177"/>
  <c r="BE180"/>
  <c r="BE182"/>
  <c r="BE183"/>
  <c r="BE185"/>
  <c r="BE187"/>
  <c r="BE188"/>
  <c r="BE189"/>
  <c r="BE190"/>
  <c r="BE192"/>
  <c r="BE193"/>
  <c r="BE194"/>
  <c r="BE197"/>
  <c r="BE199"/>
  <c r="BE214"/>
  <c r="BE216"/>
  <c r="BE217"/>
  <c r="BE219"/>
  <c r="BE223"/>
  <c r="BE224"/>
  <c r="BE226"/>
  <c r="BE227"/>
  <c r="BE231"/>
  <c r="BE232"/>
  <c r="BE234"/>
  <c r="BE236"/>
  <c r="BE239"/>
  <c r="BE241"/>
  <c r="BE243"/>
  <c r="BE245"/>
  <c r="BE250"/>
  <c r="BE256"/>
  <c r="BE258"/>
  <c r="BE259"/>
  <c r="BE267"/>
  <c r="BE269"/>
  <c r="BE270"/>
  <c r="BE272"/>
  <c r="BE274"/>
  <c r="BE278"/>
  <c r="BE279"/>
  <c r="BE281"/>
  <c r="BE282"/>
  <c r="BE284"/>
  <c r="BE286"/>
  <c r="BE288"/>
  <c r="BE289"/>
  <c r="BE291"/>
  <c r="BE293"/>
  <c r="BE295"/>
  <c r="BE297"/>
  <c r="BE298"/>
  <c r="BE300"/>
  <c r="BE302"/>
  <c r="BE305"/>
  <c r="BE310"/>
  <c r="BE312"/>
  <c r="BE313"/>
  <c r="BE315"/>
  <c r="BE316"/>
  <c r="BE320"/>
  <c r="BE324"/>
  <c r="BE326"/>
  <c r="BE328"/>
  <c r="BE330"/>
  <c r="BE341"/>
  <c r="BE343"/>
  <c r="BE344"/>
  <c r="BE346"/>
  <c r="BE349"/>
  <c r="BE350"/>
  <c r="BE352"/>
  <c r="BE353"/>
  <c r="BE355"/>
  <c r="BE357"/>
  <c r="BE359"/>
  <c r="BE361"/>
  <c r="BE363"/>
  <c r="BE365"/>
  <c r="BE367"/>
  <c r="BE369"/>
  <c r="BE379"/>
  <c r="BE385"/>
  <c r="BE387"/>
  <c r="BE389"/>
  <c r="BE390"/>
  <c r="BE392"/>
  <c r="BE393"/>
  <c r="BE396"/>
  <c r="BE398"/>
  <c r="BE400"/>
  <c r="BE402"/>
  <c r="BE403"/>
  <c r="BE404"/>
  <c r="BE407"/>
  <c r="BE409"/>
  <c r="BE410"/>
  <c r="BE411"/>
  <c r="BE413"/>
  <c r="BE415"/>
  <c r="BE417"/>
  <c r="BE421"/>
  <c r="BE423"/>
  <c r="BE425"/>
  <c r="BE426"/>
  <c r="BE427"/>
  <c r="BE430"/>
  <c r="BE432"/>
  <c r="BE436"/>
  <c r="BE440"/>
  <c r="BE442"/>
  <c r="BE445"/>
  <c r="BE447"/>
  <c r="BE448"/>
  <c r="BE450"/>
  <c r="BE453"/>
  <c r="BE459"/>
  <c r="BE460"/>
  <c r="BE461"/>
  <c r="BE463"/>
  <c r="BE466"/>
  <c r="BE468"/>
  <c r="BE470"/>
  <c r="BE476"/>
  <c r="BE479"/>
  <c r="BE483"/>
  <c r="BE486"/>
  <c r="BE493"/>
  <c r="BE494"/>
  <c r="BE496"/>
  <c r="BE497"/>
  <c r="BE498"/>
  <c r="BE501"/>
  <c r="BE503"/>
  <c r="BE505"/>
  <c r="BE508"/>
  <c r="BE510"/>
  <c r="BE511"/>
  <c r="BE514"/>
  <c r="BE515"/>
  <c r="BE519"/>
  <c r="BE527"/>
  <c r="BE529"/>
  <c r="BE531"/>
  <c r="BE538"/>
  <c r="BE544"/>
  <c r="BE547"/>
  <c r="BE549"/>
  <c r="BE551"/>
  <c r="BE555"/>
  <c r="BE557"/>
  <c r="BE560"/>
  <c r="BE561"/>
  <c r="BE562"/>
  <c r="BE563"/>
  <c r="BE564"/>
  <c r="BE568"/>
  <c r="BE570"/>
  <c r="BE571"/>
  <c r="BE583"/>
  <c r="BE584"/>
  <c r="BE589"/>
  <c r="BE595"/>
  <c r="BE597"/>
  <c r="BE599"/>
  <c r="BE600"/>
  <c r="BE605"/>
  <c r="BE608"/>
  <c r="BE614"/>
  <c r="BE624"/>
  <c r="BE628"/>
  <c r="BE635"/>
  <c r="BE636"/>
  <c r="BE638"/>
  <c r="BE643"/>
  <c r="BE652"/>
  <c r="BE655"/>
  <c r="BE658"/>
  <c r="BE659"/>
  <c r="BE660"/>
  <c r="BE661"/>
  <c r="BE1082"/>
  <c r="J34"/>
  <c i="1" r="AW95"/>
  <c i="2" r="F34"/>
  <c i="1" r="BA95"/>
  <c i="3" r="F36"/>
  <c i="1" r="BC96"/>
  <c i="3" r="F34"/>
  <c i="1" r="BA96"/>
  <c i="2" r="J30"/>
  <c r="F36"/>
  <c i="1" r="BC95"/>
  <c i="2" r="F35"/>
  <c i="1" r="BB95"/>
  <c i="2" r="F37"/>
  <c i="1" r="BD95"/>
  <c i="3" r="F35"/>
  <c i="1" r="BB96"/>
  <c i="3" r="J34"/>
  <c i="1" r="AW96"/>
  <c i="3" r="F37"/>
  <c i="1" r="BD96"/>
  <c l="1" r="AG95"/>
  <c i="3" r="BK123"/>
  <c r="J123"/>
  <c r="J98"/>
  <c i="1" r="AU94"/>
  <c i="2" r="J33"/>
  <c i="1" r="AV95"/>
  <c r="AT95"/>
  <c r="AN95"/>
  <c i="2" r="F33"/>
  <c i="1" r="AZ95"/>
  <c r="BA94"/>
  <c r="W30"/>
  <c r="BB94"/>
  <c r="W31"/>
  <c r="BC94"/>
  <c r="AY94"/>
  <c i="3" r="J33"/>
  <c i="1" r="AV96"/>
  <c r="AT96"/>
  <c i="3" r="F33"/>
  <c i="1" r="AZ96"/>
  <c r="BD94"/>
  <c r="W33"/>
  <c i="3" l="1" r="BK120"/>
  <c r="J120"/>
  <c r="J96"/>
  <c i="2" r="J39"/>
  <c i="1" r="AZ94"/>
  <c r="AV94"/>
  <c r="AK29"/>
  <c r="AW94"/>
  <c r="AK30"/>
  <c r="W32"/>
  <c r="AX94"/>
  <c i="3" l="1" r="J30"/>
  <c i="1" r="AG96"/>
  <c r="AG94"/>
  <c r="AK26"/>
  <c r="AK35"/>
  <c r="AT94"/>
  <c r="W29"/>
  <c i="3" l="1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<sst xmlns="http://schemas.openxmlformats.org/spreadsheetml/2006/main">
  <si>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</si>
  <si>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</si>
  <si>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</si>
  <si>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</si>
  <si>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</si>
  <si>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{40e4f2a1-26c9-4171-9346-3716f36bc836}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</si>
  <si>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</si>
  <si>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</si>
  <si>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</si>
  <si>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</si>
  <si>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</si>
  <si>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</si>
  <si>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</si>
  <si>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</si>
  <si>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</si>
  <si>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</si>
  <si>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</si>
  <si>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2022 - 2026 Zajištění bezpečného provozu reléových zab. zařízení u OŘ Brno</t>
  </si>
  <si>
    <t>KSO:</t>
  </si>
  <si>
    <t>CC-CZ:</t>
  </si>
  <si>
    <t>Místo:</t>
  </si>
  <si>
    <t xml:space="preserve"> </t>
  </si>
  <si>
    <t>Datum:</t>
  </si>
  <si>
    <t>17. 8. 2020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</si>
  <si>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</si>
  <si>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</si>
  <si>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</si>
  <si>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</si>
  <si>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</si>
  <si>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</si>
  <si>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</si>
  <si>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</si>
  <si>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</si>
  <si>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</si>
  <si>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</si>
  <si>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</si>
  <si>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</si>
  <si>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</si>
  <si>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</si>
  <si>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</si>
  <si>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</si>
  <si>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</si>
  <si>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</si>
  <si>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</si>
  <si>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</si>
  <si>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</si>
  <si>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</si>
  <si>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</si>
  <si>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</si>
  <si>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</si>
  <si>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</si>
  <si>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</si>
  <si>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</si>
  <si>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</si>
  <si>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</si>
  <si>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</si>
  <si>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</si>
  <si>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</si>
  <si>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</si>
  <si>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</si>
  <si>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</si>
  <si>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</si>
  <si>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</si>
  <si>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</si>
  <si>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</si>
  <si>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</si>
  <si>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</si>
  <si>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</si>
  <si>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</si>
  <si>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</si>
  <si>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</si>
  <si>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</si>
  <si>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</si>
  <si>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</si>
  <si>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</si>
  <si>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</si>
  <si>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</si>
  <si>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</si>
  <si>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</si>
  <si>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Komponenty zabazpečovacího zařízení</t>
  </si>
  <si>
    <t>STA</t>
  </si>
  <si>
    <t>1</t>
  </si>
  <si>
    <t>{7b0502fc-507e-4362-914c-245e6e69ecf4}</t>
  </si>
  <si>
    <t>2</t>
  </si>
  <si>
    <t>PS02</t>
  </si>
  <si>
    <t>Vedlejší rozpočtové náklady</t>
  </si>
  <si>
    <t>{f169c85a-8c0c-4a20-b8e8-3f23c13474e8}</t>
  </si>
  <si>
    <t>KRYCÍ LIST SOUPISU PRACÍ</t>
  </si>
  <si>
    <t>Objekt:</t>
  </si>
  <si>
    <t>PS01 - Komponenty zabazpečovacího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</si>
  <si>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</si>
  <si>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</si>
  <si>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</si>
  <si>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</si>
  <si>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</si>
  <si>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</si>
  <si>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</si>
  <si>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</si>
  <si>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</si>
  <si>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</si>
  <si>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</si>
  <si>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</si>
  <si>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</si>
  <si>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</si>
  <si>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</si>
  <si>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</si>
  <si>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</si>
  <si>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</si>
  <si>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</si>
  <si>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M</t>
  </si>
  <si>
    <t>7593320387</t>
  </si>
  <si>
    <t>Prvky Svorkovnice SV-12 B svorník-špička (CV731169002)</t>
  </si>
  <si>
    <t>kus</t>
  </si>
  <si>
    <t>128</t>
  </si>
  <si>
    <t>ROZPOCET</t>
  </si>
  <si>
    <t>-1150347992</t>
  </si>
  <si>
    <t>4</t>
  </si>
  <si>
    <t>7593320390</t>
  </si>
  <si>
    <t>Prvky Svorkovnice SV-12 C svorník-svorník (CV731169003)</t>
  </si>
  <si>
    <t>1342785181</t>
  </si>
  <si>
    <t>5</t>
  </si>
  <si>
    <t>7593320393</t>
  </si>
  <si>
    <t xml:space="preserve">Prvky Držák žlabu  (CV732240123B)</t>
  </si>
  <si>
    <t>-74893073</t>
  </si>
  <si>
    <t>6</t>
  </si>
  <si>
    <t>7593320396</t>
  </si>
  <si>
    <t xml:space="preserve">Prvky Deska translátoru  (CV732240132B)</t>
  </si>
  <si>
    <t>2027858037</t>
  </si>
  <si>
    <t>7</t>
  </si>
  <si>
    <t>7593310001</t>
  </si>
  <si>
    <t>Konstrukční díly Napájecí panel 6x230V s přepěťovou ochranou</t>
  </si>
  <si>
    <t>-273561984</t>
  </si>
  <si>
    <t>8</t>
  </si>
  <si>
    <t>7593310010</t>
  </si>
  <si>
    <t>Konstrukční díly Skříň batériová s krytem závěsná (HM0383889990222)</t>
  </si>
  <si>
    <t>96392240</t>
  </si>
  <si>
    <t>9</t>
  </si>
  <si>
    <t>7593310020</t>
  </si>
  <si>
    <t>Konstrukční díly Skříň batériová s krytem závě.pro 2BA (HM0383889990223)</t>
  </si>
  <si>
    <t>-1146389865</t>
  </si>
  <si>
    <t>12</t>
  </si>
  <si>
    <t>7593310050</t>
  </si>
  <si>
    <t xml:space="preserve">Konstrukční díly Deska pojistková  (CV724800006M)</t>
  </si>
  <si>
    <t>-759940396</t>
  </si>
  <si>
    <t>13</t>
  </si>
  <si>
    <t>7593310060</t>
  </si>
  <si>
    <t xml:space="preserve">Konstrukční díly Deska pro diody  (CV725715010M)</t>
  </si>
  <si>
    <t>451989415</t>
  </si>
  <si>
    <t>14</t>
  </si>
  <si>
    <t>7593310070</t>
  </si>
  <si>
    <t xml:space="preserve">Konstrukční díly Deska pro součástky  (CV725715003M)</t>
  </si>
  <si>
    <t>1783243873</t>
  </si>
  <si>
    <t>7593310080</t>
  </si>
  <si>
    <t xml:space="preserve">Konstrukční díly Destička pro odpor  (CV721235058)</t>
  </si>
  <si>
    <t>1441412588</t>
  </si>
  <si>
    <t>16</t>
  </si>
  <si>
    <t>7593310090</t>
  </si>
  <si>
    <t>Konstrukční díly Skříň batériová dřevěná DBS (HM0383889990240)</t>
  </si>
  <si>
    <t>-2043639462</t>
  </si>
  <si>
    <t>17</t>
  </si>
  <si>
    <t>7593310100</t>
  </si>
  <si>
    <t xml:space="preserve">Konstrukční díly Izolace stojanu úplná  (CV723685005M)</t>
  </si>
  <si>
    <t>1264704091</t>
  </si>
  <si>
    <t>18</t>
  </si>
  <si>
    <t>7593310110</t>
  </si>
  <si>
    <t>Konstrukční díly Konektor zářezový U1B</t>
  </si>
  <si>
    <t>-872629704</t>
  </si>
  <si>
    <t>19</t>
  </si>
  <si>
    <t>7593310120</t>
  </si>
  <si>
    <t xml:space="preserve">Konstrukční díly Kryt se žlabem  (CV755125009B)</t>
  </si>
  <si>
    <t>-488460010</t>
  </si>
  <si>
    <t>20</t>
  </si>
  <si>
    <t>7593310130</t>
  </si>
  <si>
    <t xml:space="preserve">Konstrukční díly Krytka neúplná  (CV726405052)</t>
  </si>
  <si>
    <t>-901875429</t>
  </si>
  <si>
    <t>7593310140</t>
  </si>
  <si>
    <t xml:space="preserve">Konstrukční díly Krytka  (CV726405035M)</t>
  </si>
  <si>
    <t>1507922720</t>
  </si>
  <si>
    <t>22</t>
  </si>
  <si>
    <t>7593310150</t>
  </si>
  <si>
    <t xml:space="preserve">Konstrukční díly Lišta uzemňovací-sestava  (CV725125006M)</t>
  </si>
  <si>
    <t>1250594786</t>
  </si>
  <si>
    <t>23</t>
  </si>
  <si>
    <t>7593310160</t>
  </si>
  <si>
    <t>Konstrukční díly Nástěnný rám s panely pro MD308</t>
  </si>
  <si>
    <t>54858935</t>
  </si>
  <si>
    <t>24</t>
  </si>
  <si>
    <t>7593310170</t>
  </si>
  <si>
    <t>Konstrukční díly Nástěnný rám s panely pro MD312</t>
  </si>
  <si>
    <t>-2038237448</t>
  </si>
  <si>
    <t>25</t>
  </si>
  <si>
    <t>7593310180</t>
  </si>
  <si>
    <t xml:space="preserve">Konstrukční díly Nosič piezoměniče  (CV721220942)</t>
  </si>
  <si>
    <t>1601149331</t>
  </si>
  <si>
    <t>26</t>
  </si>
  <si>
    <t>7593310190</t>
  </si>
  <si>
    <t xml:space="preserve">Konstrukční díly Nosník odporu  (CV724800003M)</t>
  </si>
  <si>
    <t>-1512119490</t>
  </si>
  <si>
    <t>27</t>
  </si>
  <si>
    <t>7593310200</t>
  </si>
  <si>
    <t xml:space="preserve">Konstrukční díly Nosník pro odpor  (CV724805003M)</t>
  </si>
  <si>
    <t>2142884013</t>
  </si>
  <si>
    <t>28</t>
  </si>
  <si>
    <t>7593310210</t>
  </si>
  <si>
    <t xml:space="preserve">Konstrukční díly Nosník pro odpor  (CV724805007M)</t>
  </si>
  <si>
    <t>-407107180</t>
  </si>
  <si>
    <t>29</t>
  </si>
  <si>
    <t>7593310220</t>
  </si>
  <si>
    <t xml:space="preserve">Konstrukční díly Oko ranžírovací  (CV723165013)</t>
  </si>
  <si>
    <t>1505652780</t>
  </si>
  <si>
    <t>49</t>
  </si>
  <si>
    <t>7593310400</t>
  </si>
  <si>
    <t xml:space="preserve">Konstrukční díly Panel odporů a pojistek  (CV726439002M)</t>
  </si>
  <si>
    <t>2007172830</t>
  </si>
  <si>
    <t>50</t>
  </si>
  <si>
    <t>7593310402</t>
  </si>
  <si>
    <t>Konstrukční díly Panel jištění a RC členů (CV803669002)</t>
  </si>
  <si>
    <t>1320670955</t>
  </si>
  <si>
    <t>51</t>
  </si>
  <si>
    <t>7593310410</t>
  </si>
  <si>
    <t xml:space="preserve">Konstrukční díly Panel s tlačítkem  (CV727295001)</t>
  </si>
  <si>
    <t>-127307282</t>
  </si>
  <si>
    <t>52</t>
  </si>
  <si>
    <t>7593310420</t>
  </si>
  <si>
    <t xml:space="preserve">Konstrukční díly Panel sestavený (RAL 7032)  (CV727265003)</t>
  </si>
  <si>
    <t>1910086471</t>
  </si>
  <si>
    <t>53</t>
  </si>
  <si>
    <t>7593310430</t>
  </si>
  <si>
    <t xml:space="preserve">Konstrukční díly Panel svorkovnicový  (CV725959001)</t>
  </si>
  <si>
    <t>774204517</t>
  </si>
  <si>
    <t>54</t>
  </si>
  <si>
    <t>7593310435</t>
  </si>
  <si>
    <t>Konstrukční díly Panel svorek úplný (CV800995062)</t>
  </si>
  <si>
    <t>-903945035</t>
  </si>
  <si>
    <t>55</t>
  </si>
  <si>
    <t>7593310440</t>
  </si>
  <si>
    <t>Konstrukční díly Panel svorkovnicový 12xSV-12C(svor.-svor.) (CV724199001)</t>
  </si>
  <si>
    <t>843560952</t>
  </si>
  <si>
    <t>56</t>
  </si>
  <si>
    <t>7593310450</t>
  </si>
  <si>
    <t xml:space="preserve">Konstrukční díly Panel volné vazby úplný  (CV725719003M)</t>
  </si>
  <si>
    <t>650512820</t>
  </si>
  <si>
    <t>57</t>
  </si>
  <si>
    <t>7593310455</t>
  </si>
  <si>
    <t>Konstrukční díly Panel volné vazby (CV803639002)</t>
  </si>
  <si>
    <t>-1583041517</t>
  </si>
  <si>
    <t>58</t>
  </si>
  <si>
    <t>7593310460</t>
  </si>
  <si>
    <t xml:space="preserve">Konstrukční díly Panel základní  (CV724790001M)</t>
  </si>
  <si>
    <t>352289142</t>
  </si>
  <si>
    <t>59</t>
  </si>
  <si>
    <t>7593310470</t>
  </si>
  <si>
    <t xml:space="preserve">Konstrukční díly Plech krycí  (CV725010004)</t>
  </si>
  <si>
    <t>-931595292</t>
  </si>
  <si>
    <t>62</t>
  </si>
  <si>
    <t>7593310500</t>
  </si>
  <si>
    <t>Konstrukční díly Skříň plechová dolní PS1B (HM0383889990236)</t>
  </si>
  <si>
    <t>-204458739</t>
  </si>
  <si>
    <t>63</t>
  </si>
  <si>
    <t>7593310510</t>
  </si>
  <si>
    <t xml:space="preserve">Konstrukční díly Plíšek pojistný  (CV000429001)</t>
  </si>
  <si>
    <t>-1860408161</t>
  </si>
  <si>
    <t>64</t>
  </si>
  <si>
    <t>7593310520</t>
  </si>
  <si>
    <t xml:space="preserve">Konstrukční díly Podložka izolační  (CV724800017M)</t>
  </si>
  <si>
    <t>312937092</t>
  </si>
  <si>
    <t>65</t>
  </si>
  <si>
    <t>7593310530</t>
  </si>
  <si>
    <t xml:space="preserve">Konstrukční díly Podložka odstupná  (CV714780074B)</t>
  </si>
  <si>
    <t>280078224</t>
  </si>
  <si>
    <t>66</t>
  </si>
  <si>
    <t>7593310540</t>
  </si>
  <si>
    <t xml:space="preserve">Konstrukční díly Podpěra boční  (CV724935001)</t>
  </si>
  <si>
    <t>1521070155</t>
  </si>
  <si>
    <t>67</t>
  </si>
  <si>
    <t>7593310550</t>
  </si>
  <si>
    <t xml:space="preserve">Konstrukční díly Police dvojitá (velká)  (CV724829003)</t>
  </si>
  <si>
    <t>-1959644378</t>
  </si>
  <si>
    <t>68</t>
  </si>
  <si>
    <t>7593310560</t>
  </si>
  <si>
    <t>Konstrukční díly Police napájecí skříně rám s děrovaným plechem a ohrádkou (HM0404219991318)</t>
  </si>
  <si>
    <t>916392192</t>
  </si>
  <si>
    <t>69</t>
  </si>
  <si>
    <t>7593310570</t>
  </si>
  <si>
    <t xml:space="preserve">Konstrukční díly Police  (CV724825002M)</t>
  </si>
  <si>
    <t>-1150287908</t>
  </si>
  <si>
    <t>70</t>
  </si>
  <si>
    <t>7593310580</t>
  </si>
  <si>
    <t>Konstrukční díly Police oboustranná hloubka 480mm (CV726459001)</t>
  </si>
  <si>
    <t>-635087573</t>
  </si>
  <si>
    <t>71</t>
  </si>
  <si>
    <t>7593310590</t>
  </si>
  <si>
    <t xml:space="preserve">Konstrukční díly Police pro soubory  (CV724779001)</t>
  </si>
  <si>
    <t>1857949658</t>
  </si>
  <si>
    <t>72</t>
  </si>
  <si>
    <t>7593310600</t>
  </si>
  <si>
    <t xml:space="preserve">Konstrukční díly Propojka  (CV725010005)</t>
  </si>
  <si>
    <t>1612622014</t>
  </si>
  <si>
    <t>73</t>
  </si>
  <si>
    <t>7593310610</t>
  </si>
  <si>
    <t xml:space="preserve">Konstrukční díly Záslepka přepravní  (HM0404978110000)</t>
  </si>
  <si>
    <t>-1536747904</t>
  </si>
  <si>
    <t>74</t>
  </si>
  <si>
    <t>7593310620</t>
  </si>
  <si>
    <t xml:space="preserve">Konstrukční díly Příložka napájecí úplná  (CV723965009)</t>
  </si>
  <si>
    <t>90657658</t>
  </si>
  <si>
    <t>75</t>
  </si>
  <si>
    <t>7593310621</t>
  </si>
  <si>
    <t>Konstrukční díly RACK 19" 9U/500mm nástěnný, dvoudílný, prosklené dveře</t>
  </si>
  <si>
    <t>2032078644</t>
  </si>
  <si>
    <t>76</t>
  </si>
  <si>
    <t>7593310625</t>
  </si>
  <si>
    <t>Konstrukční díly RACK 19" 27U 600x600 na kolečkách, kovový, prosklené dveře, ventilační jednotka horní, rozvodný panel 230V s přepěťovou ochranou a 5 zásuvkami</t>
  </si>
  <si>
    <t>-952945018</t>
  </si>
  <si>
    <t>595</t>
  </si>
  <si>
    <t>7590140010</t>
  </si>
  <si>
    <t>Závěry Víko kabel.závěru UKM 12 jednoduché (CV731070020)</t>
  </si>
  <si>
    <t>-1449432451</t>
  </si>
  <si>
    <t>596</t>
  </si>
  <si>
    <t>7590140020</t>
  </si>
  <si>
    <t>Závěry Víko kabel.závěru UPM 24 dvojité (CV731070023)</t>
  </si>
  <si>
    <t>1730524122</t>
  </si>
  <si>
    <t>597</t>
  </si>
  <si>
    <t>7590140030</t>
  </si>
  <si>
    <t>Závěry Příruba pro závěr UKM 12 (CV731240065)</t>
  </si>
  <si>
    <t>684224736</t>
  </si>
  <si>
    <t>598</t>
  </si>
  <si>
    <t>7590140040</t>
  </si>
  <si>
    <t>Závěry Příruba pro závěr UPM 24 (CV731240066)</t>
  </si>
  <si>
    <t>16862848</t>
  </si>
  <si>
    <t>599</t>
  </si>
  <si>
    <t>7590140050</t>
  </si>
  <si>
    <t xml:space="preserve">Závěry Vložka těsnící  (CV736100003)</t>
  </si>
  <si>
    <t>510455747</t>
  </si>
  <si>
    <t>600</t>
  </si>
  <si>
    <t>7590140060</t>
  </si>
  <si>
    <t>Závěry Stojánek kabelový KSL-1 (CV736109004)</t>
  </si>
  <si>
    <t>220836165</t>
  </si>
  <si>
    <t>601</t>
  </si>
  <si>
    <t>7590140070</t>
  </si>
  <si>
    <t>Závěry Stojánek kabelový KSL-2(izol.) (CV736109005)</t>
  </si>
  <si>
    <t>1197554009</t>
  </si>
  <si>
    <t>602</t>
  </si>
  <si>
    <t>7590140080</t>
  </si>
  <si>
    <t>Závěry Závěr kab. univerzální UPM 24 (CV736119001)</t>
  </si>
  <si>
    <t>-2064439482</t>
  </si>
  <si>
    <t>603</t>
  </si>
  <si>
    <t>7590140090</t>
  </si>
  <si>
    <t>Závěry Závěr kab. univerzální UKM 12 (CV736129001)</t>
  </si>
  <si>
    <t>1326718917</t>
  </si>
  <si>
    <t>604</t>
  </si>
  <si>
    <t>7590140100</t>
  </si>
  <si>
    <t>Závěry Skříň kolejová TJA plastová (CV736599001)</t>
  </si>
  <si>
    <t>-310798111</t>
  </si>
  <si>
    <t>605</t>
  </si>
  <si>
    <t>7590140110</t>
  </si>
  <si>
    <t>Závěry Víko závěru (pro UPMP-W) (CV736605004)</t>
  </si>
  <si>
    <t>1880195155</t>
  </si>
  <si>
    <t>606</t>
  </si>
  <si>
    <t>7590140120</t>
  </si>
  <si>
    <t>Závěry Víko závěru (pro UKMP-W) (CV736615002)</t>
  </si>
  <si>
    <t>230292605</t>
  </si>
  <si>
    <t>607</t>
  </si>
  <si>
    <t>7590140130</t>
  </si>
  <si>
    <t>Závěry Stojánek kabelový KSLP 1-M (CV736689001)</t>
  </si>
  <si>
    <t>-1433979696</t>
  </si>
  <si>
    <t>608</t>
  </si>
  <si>
    <t>7590140140</t>
  </si>
  <si>
    <t>Závěry Stojánek kabelový KSLP 2-M (CV736689002)</t>
  </si>
  <si>
    <t>1063796837</t>
  </si>
  <si>
    <t>609</t>
  </si>
  <si>
    <t>7590140150</t>
  </si>
  <si>
    <t>Závěry Závěr kabelový UPMP-WM I. (CV736709001)</t>
  </si>
  <si>
    <t>1945870896</t>
  </si>
  <si>
    <t>610</t>
  </si>
  <si>
    <t>7590140160</t>
  </si>
  <si>
    <t>Závěry Závěr kabelový UPMP-WM II. (CV736709002)</t>
  </si>
  <si>
    <t>2052374434</t>
  </si>
  <si>
    <t>611</t>
  </si>
  <si>
    <t>7590140170</t>
  </si>
  <si>
    <t>Závěry Závěr kabelový UPMP-WM III. (CV736709003)</t>
  </si>
  <si>
    <t>610050359</t>
  </si>
  <si>
    <t>612</t>
  </si>
  <si>
    <t>7590140180</t>
  </si>
  <si>
    <t>Závěry Závěr kabelový UPMP-WM VII. (CV736709007)</t>
  </si>
  <si>
    <t>-1024214526</t>
  </si>
  <si>
    <t>613</t>
  </si>
  <si>
    <t>7590140190</t>
  </si>
  <si>
    <t>Závěry Závěr kabelový UKMP-WM (CV736719001)</t>
  </si>
  <si>
    <t>1757348463</t>
  </si>
  <si>
    <t>614</t>
  </si>
  <si>
    <t>7590150030</t>
  </si>
  <si>
    <t xml:space="preserve">Uzemnění, ukolejnění Tyč zemnící se svorkou l=1,5m  (HM0354405211015)</t>
  </si>
  <si>
    <t>-349326459</t>
  </si>
  <si>
    <t>615</t>
  </si>
  <si>
    <t>7590300010</t>
  </si>
  <si>
    <t>Pomocná stavědla Stavědlo pomocné pro 5 výměn typové (CV707519003)</t>
  </si>
  <si>
    <t>1609626312</t>
  </si>
  <si>
    <t>616</t>
  </si>
  <si>
    <t>7590300030</t>
  </si>
  <si>
    <t>Pomocná stavědla Houkačka s příslušenstvím 230V AC (CV707515091)</t>
  </si>
  <si>
    <t>-1656514852</t>
  </si>
  <si>
    <t>617</t>
  </si>
  <si>
    <t>7590300020</t>
  </si>
  <si>
    <t xml:space="preserve">Pomocná stavědla Zámek  (CV707515012)</t>
  </si>
  <si>
    <t>1162850579</t>
  </si>
  <si>
    <t>618</t>
  </si>
  <si>
    <t>7590610020</t>
  </si>
  <si>
    <t xml:space="preserve">Indikační a kolejové desky a ovládací pulty Buňka světelná jednožárovková  (CV720409002)</t>
  </si>
  <si>
    <t>-386532864</t>
  </si>
  <si>
    <t>619</t>
  </si>
  <si>
    <t>7590610030</t>
  </si>
  <si>
    <t>Indikační a kolejové desky a ovládací pulty Buňka světelná dvoužárov. červená clona (CV720459001)</t>
  </si>
  <si>
    <t>-247906837</t>
  </si>
  <si>
    <t>620</t>
  </si>
  <si>
    <t>7590610040</t>
  </si>
  <si>
    <t>Indikační a kolejové desky a ovládací pulty Buňka světelná dvoužárov. zelená clona (CV720459002)</t>
  </si>
  <si>
    <t>-1174552584</t>
  </si>
  <si>
    <t>621</t>
  </si>
  <si>
    <t>7590610050</t>
  </si>
  <si>
    <t>Indikační a kolejové desky a ovládací pulty Buňka světelná dvoužárov. červená clona+iz.vložka (CV720459005)</t>
  </si>
  <si>
    <t>-124056599</t>
  </si>
  <si>
    <t>622</t>
  </si>
  <si>
    <t>7590610060</t>
  </si>
  <si>
    <t>Indikační a kolejové desky a ovládací pulty Buňka světelná dvoužárov. iz.vložka+přepážka (CV720459007)</t>
  </si>
  <si>
    <t>-398928</t>
  </si>
  <si>
    <t>623</t>
  </si>
  <si>
    <t>7590610090</t>
  </si>
  <si>
    <t xml:space="preserve">Indikační a kolejové desky a ovládací pulty Pero krátké  (CV720660006)</t>
  </si>
  <si>
    <t>1757310395</t>
  </si>
  <si>
    <t>624</t>
  </si>
  <si>
    <t>7590610100</t>
  </si>
  <si>
    <t xml:space="preserve">Indikační a kolejové desky a ovládací pulty Pero dlouhé  (CV720660007)</t>
  </si>
  <si>
    <t>-457762295</t>
  </si>
  <si>
    <t>625</t>
  </si>
  <si>
    <t>7590610110</t>
  </si>
  <si>
    <t xml:space="preserve">Indikační a kolejové desky a ovládací pulty Rukojeť jednosměrná  (CV720660008)</t>
  </si>
  <si>
    <t>1323192375</t>
  </si>
  <si>
    <t>626</t>
  </si>
  <si>
    <t>7590610120</t>
  </si>
  <si>
    <t xml:space="preserve">Indikační a kolejové desky a ovládací pulty Rukojeť dvousměrná  (CV720660009)</t>
  </si>
  <si>
    <t>-1790051586</t>
  </si>
  <si>
    <t>627</t>
  </si>
  <si>
    <t>7590610130</t>
  </si>
  <si>
    <t>Indikační a kolejové desky a ovládací pulty Řadič dvoupolohový 45 stupňů (CV720669001)</t>
  </si>
  <si>
    <t>1712099672</t>
  </si>
  <si>
    <t>628</t>
  </si>
  <si>
    <t>7590610140</t>
  </si>
  <si>
    <t>Indikační a kolejové desky a ovládací pulty Řadič dvoupolohový 90 stupňů (CV720679001)</t>
  </si>
  <si>
    <t>-365178790</t>
  </si>
  <si>
    <t>629</t>
  </si>
  <si>
    <t>7590610150</t>
  </si>
  <si>
    <t>Indikační a kolejové desky a ovládací pulty Řadič třípolohový 2x45 stupňů (CV720689001)</t>
  </si>
  <si>
    <t>-5150438</t>
  </si>
  <si>
    <t>630</t>
  </si>
  <si>
    <t>7590610180</t>
  </si>
  <si>
    <t>Indikační a kolejové desky a ovládací pulty Tlačítko dvoupolohové vratné (CV720769001)</t>
  </si>
  <si>
    <t>-337553829</t>
  </si>
  <si>
    <t>631</t>
  </si>
  <si>
    <t>7590610190</t>
  </si>
  <si>
    <t>Indikační a kolejové desky a ovládací pulty Tlačítko dvoupolohové vratné vytahovací (CV720769002)</t>
  </si>
  <si>
    <t>1621992189</t>
  </si>
  <si>
    <t>632</t>
  </si>
  <si>
    <t>7590610200</t>
  </si>
  <si>
    <t>Indikační a kolejové desky a ovládací pulty Tlačítko dvoupolohové vratné (CV720769003)</t>
  </si>
  <si>
    <t>-1954290787</t>
  </si>
  <si>
    <t>633</t>
  </si>
  <si>
    <t>7590610210</t>
  </si>
  <si>
    <t>Indikační a kolejové desky a ovládací pulty Tlačítko dvoupolohové nevratné (CV720779001)</t>
  </si>
  <si>
    <t>1600280481</t>
  </si>
  <si>
    <t>634</t>
  </si>
  <si>
    <t>7590610220</t>
  </si>
  <si>
    <t>Indikační a kolejové desky a ovládací pulty Tlačítko dvoupolohové nevratné (CV720779003)</t>
  </si>
  <si>
    <t>526207700</t>
  </si>
  <si>
    <t>635</t>
  </si>
  <si>
    <t>7590610230</t>
  </si>
  <si>
    <t>Indikační a kolejové desky a ovládací pulty Tlačítko třípolohové vratné (CV720789001)</t>
  </si>
  <si>
    <t>151262029</t>
  </si>
  <si>
    <t>636</t>
  </si>
  <si>
    <t>7590610240</t>
  </si>
  <si>
    <t>Indikační a kolejové desky a ovládací pulty Tlačítko třípolohové vratné (CV720789003)</t>
  </si>
  <si>
    <t>-1693506745</t>
  </si>
  <si>
    <t>637</t>
  </si>
  <si>
    <t>7590610250</t>
  </si>
  <si>
    <t xml:space="preserve">Indikační a kolejové desky a ovládací pulty Objímka žárovky  (CV720795001)</t>
  </si>
  <si>
    <t>-318477993</t>
  </si>
  <si>
    <t>638</t>
  </si>
  <si>
    <t>7590610300</t>
  </si>
  <si>
    <t xml:space="preserve">Indikační a kolejové desky a ovládací pulty Pero dotekové úplné  (CV720975005)</t>
  </si>
  <si>
    <t>-911333754</t>
  </si>
  <si>
    <t>639</t>
  </si>
  <si>
    <t>7590610310</t>
  </si>
  <si>
    <t xml:space="preserve">Indikační a kolejové desky a ovládací pulty Pero dotekové úplné  (CV720975006)</t>
  </si>
  <si>
    <t>1151107456</t>
  </si>
  <si>
    <t>640</t>
  </si>
  <si>
    <t>7590710005</t>
  </si>
  <si>
    <t>Návěstidla světelná Návěstidlo stožár. 1 sv. typ:2001 (CV012525001)</t>
  </si>
  <si>
    <t>396466683</t>
  </si>
  <si>
    <t>641</t>
  </si>
  <si>
    <t>7590710010</t>
  </si>
  <si>
    <t>Návěstidla světelná Návěstidlo stožár. 2 sv. typ:2002 (CV012525002)</t>
  </si>
  <si>
    <t>-36545296</t>
  </si>
  <si>
    <t>642</t>
  </si>
  <si>
    <t>7590710015</t>
  </si>
  <si>
    <t>Návěstidla světelná Návěstidlo stožár. 2 sv. typ:2003 (CV012525003)</t>
  </si>
  <si>
    <t>751103852</t>
  </si>
  <si>
    <t>643</t>
  </si>
  <si>
    <t>7590710020</t>
  </si>
  <si>
    <t>Návěstidla světelná Návěstidlo stožár. 2 sv. typ:2004 (CV012525004)</t>
  </si>
  <si>
    <t>-227412205</t>
  </si>
  <si>
    <t>644</t>
  </si>
  <si>
    <t>7590710025</t>
  </si>
  <si>
    <t>Návěstidla světelná Návěstidlo stožár. 2 sv. typ:2005 (CV012525005)</t>
  </si>
  <si>
    <t>957491731</t>
  </si>
  <si>
    <t>645</t>
  </si>
  <si>
    <t>7590710030</t>
  </si>
  <si>
    <t>Návěstidla světelná Návěstidlo stožár. 1 sv. typ:2006 (CV012525006)</t>
  </si>
  <si>
    <t>1281724776</t>
  </si>
  <si>
    <t>646</t>
  </si>
  <si>
    <t>7590710035</t>
  </si>
  <si>
    <t>Návěstidla světelná Návěstidlo stožár. 1 sv. typ:2007 (CV012525007)</t>
  </si>
  <si>
    <t>841496387</t>
  </si>
  <si>
    <t>647</t>
  </si>
  <si>
    <t>7590710040</t>
  </si>
  <si>
    <t>Návěstidla světelná Návěstidlo stožár. 3 sv. typ:2011 (CV012525008)</t>
  </si>
  <si>
    <t>-2036630582</t>
  </si>
  <si>
    <t>648</t>
  </si>
  <si>
    <t>7590710050</t>
  </si>
  <si>
    <t>Návěstidla světelná Návěstidlo stožár. 3 sv. typ:2013 (CV012525010)</t>
  </si>
  <si>
    <t>-728452936</t>
  </si>
  <si>
    <t>649</t>
  </si>
  <si>
    <t>7590710060</t>
  </si>
  <si>
    <t>Návěstidla světelná Návěstidlo stožár. 3 sv. typ:2016 (CV012525012)</t>
  </si>
  <si>
    <t>-998368485</t>
  </si>
  <si>
    <t>650</t>
  </si>
  <si>
    <t>7590710065</t>
  </si>
  <si>
    <t>Návěstidla světelná Návěstidlo stožár. 3 sv. typ:2018 (CV012525013)</t>
  </si>
  <si>
    <t>862967176</t>
  </si>
  <si>
    <t>662</t>
  </si>
  <si>
    <t>7590710285</t>
  </si>
  <si>
    <t>Návěstidla světelná Návěstidlo trpasl. 2 sv. typ:3602 (CV012525061)</t>
  </si>
  <si>
    <t>-1177688453</t>
  </si>
  <si>
    <t>663</t>
  </si>
  <si>
    <t>7590710290</t>
  </si>
  <si>
    <t>Návěstidla světelná Návěstidlo trpasl. 2 sv. typ:3603 (CV012525062)</t>
  </si>
  <si>
    <t>1397663134</t>
  </si>
  <si>
    <t>665</t>
  </si>
  <si>
    <t>7590710300</t>
  </si>
  <si>
    <t>Návěstidla světelná Návěstidlo trpasl. 3 sv. typ:3607 (CV012525064)</t>
  </si>
  <si>
    <t>1929634759</t>
  </si>
  <si>
    <t>666</t>
  </si>
  <si>
    <t>7590710305</t>
  </si>
  <si>
    <t>Návěstidla světelná Návěstidlo trpasl. 3 sv. typ:3608 (CV012525065)</t>
  </si>
  <si>
    <t>1072443093</t>
  </si>
  <si>
    <t>667</t>
  </si>
  <si>
    <t>7590710320</t>
  </si>
  <si>
    <t>Návěstidla světelná Návěstidlo trpasl. 5 sv. typ:3612 (CV012525068)</t>
  </si>
  <si>
    <t>-162945329</t>
  </si>
  <si>
    <t>670</t>
  </si>
  <si>
    <t>7590710694</t>
  </si>
  <si>
    <t>Návěstidla světelná Návěstidlo stožár. 3 sv. typ:5011 (CV012525009)</t>
  </si>
  <si>
    <t>806452589</t>
  </si>
  <si>
    <t>672</t>
  </si>
  <si>
    <t>7590720200</t>
  </si>
  <si>
    <t>Součásti světelných návěstidel Pás označovací velký - plast bílá - červená (CV012449006)</t>
  </si>
  <si>
    <t>-2114633318</t>
  </si>
  <si>
    <t>673</t>
  </si>
  <si>
    <t>7590720205</t>
  </si>
  <si>
    <t>Součásti světelných návěstidel Pás označovací velký - plast bílá - modrá (CV012449007)</t>
  </si>
  <si>
    <t>388419988</t>
  </si>
  <si>
    <t>674</t>
  </si>
  <si>
    <t>7590720215</t>
  </si>
  <si>
    <t>Součásti světelných návěstidel Pás označovací velký - plast bílý (CV012449009)</t>
  </si>
  <si>
    <t>-300886755</t>
  </si>
  <si>
    <t>675</t>
  </si>
  <si>
    <t>7590720253</t>
  </si>
  <si>
    <t>Součásti světelných návěstidel Souprava držáku náv.štítků (1-2)plastová (CV012589008)</t>
  </si>
  <si>
    <t>1107568808</t>
  </si>
  <si>
    <t>676</t>
  </si>
  <si>
    <t>7590720255</t>
  </si>
  <si>
    <t>Součásti světelných návěstidel Souprava držáku náv.štítků (3-4)plastová (CV012589009)</t>
  </si>
  <si>
    <t>242423387</t>
  </si>
  <si>
    <t>677</t>
  </si>
  <si>
    <t>7590720385</t>
  </si>
  <si>
    <t>Součásti světelných návěstidel Deska transformátoru nosná (ST3/R) úplná (CV013305010)</t>
  </si>
  <si>
    <t>-1712253282</t>
  </si>
  <si>
    <t>678</t>
  </si>
  <si>
    <t>7590720510</t>
  </si>
  <si>
    <t>Součásti světelných návěstidel Žárovka BA 20D čirá 12V 20W, jednovláknová (HM0347260040000)</t>
  </si>
  <si>
    <t>1565320572</t>
  </si>
  <si>
    <t>679</t>
  </si>
  <si>
    <t>7590720515</t>
  </si>
  <si>
    <t>Součásti světelných návěstidel Žárovka SIG 1820 12V 20/20W, dvouvláknová (HM0347260050001)</t>
  </si>
  <si>
    <t>-74561953</t>
  </si>
  <si>
    <t>680</t>
  </si>
  <si>
    <t>7590910010</t>
  </si>
  <si>
    <t>Výkolejky Výkolejka komplet. UIC60 pravá přestavník a návěst vpravo (CV040509001)</t>
  </si>
  <si>
    <t>-347374915</t>
  </si>
  <si>
    <t>681</t>
  </si>
  <si>
    <t>7590910020</t>
  </si>
  <si>
    <t>Výkolejky Výkolejka kompletní UIC60 levá přestavník a návěst vlevo (CV040509002)</t>
  </si>
  <si>
    <t>776035492</t>
  </si>
  <si>
    <t>682</t>
  </si>
  <si>
    <t>7590910150</t>
  </si>
  <si>
    <t>Výkolejky Výkolejka UIC 60 pravá přestavník vpravo (CV040539001)</t>
  </si>
  <si>
    <t>-502549165</t>
  </si>
  <si>
    <t>683</t>
  </si>
  <si>
    <t>7590910160</t>
  </si>
  <si>
    <t>Výkolejky Výkolejka UIC 60 levá přestavník vlevo (CV040539002)</t>
  </si>
  <si>
    <t>-1553913028</t>
  </si>
  <si>
    <t>684</t>
  </si>
  <si>
    <t>7590910370</t>
  </si>
  <si>
    <t>Výkolejky Výkolejka kompletní S49 pravá přestavník a návěst vpravo (CV040709001)</t>
  </si>
  <si>
    <t>1970890660</t>
  </si>
  <si>
    <t>685</t>
  </si>
  <si>
    <t>7590910380</t>
  </si>
  <si>
    <t>Výkolejky Výkolejka kompletní S49 levá přestavník a návěst vlevo (CV040709002)</t>
  </si>
  <si>
    <t>2058533315</t>
  </si>
  <si>
    <t>686</t>
  </si>
  <si>
    <t>7591010010</t>
  </si>
  <si>
    <t>Přestavníky Přestavník elektromotorický EP 621.1/P (CV200219001)</t>
  </si>
  <si>
    <t>-409995850</t>
  </si>
  <si>
    <t>687</t>
  </si>
  <si>
    <t>7591010020</t>
  </si>
  <si>
    <t>Přestavníky Přestavník elektromotorický EP 621.2/L (CV200219002)</t>
  </si>
  <si>
    <t>215857542</t>
  </si>
  <si>
    <t>688</t>
  </si>
  <si>
    <t>7591010030</t>
  </si>
  <si>
    <t>Přestavníky Přestavník elektromotorický EP 631.1/P (CV200319001)</t>
  </si>
  <si>
    <t>588788626</t>
  </si>
  <si>
    <t>689</t>
  </si>
  <si>
    <t>7591010040</t>
  </si>
  <si>
    <t>Přestavníky Přestavník elektromotorický EP 631.2/L (CV200319002)</t>
  </si>
  <si>
    <t>1516317182</t>
  </si>
  <si>
    <t>690</t>
  </si>
  <si>
    <t>7591010085</t>
  </si>
  <si>
    <t>Přestavníky Přestavník elektromotorický EP 651.1/P (CV201519001)</t>
  </si>
  <si>
    <t>1850532163</t>
  </si>
  <si>
    <t>691</t>
  </si>
  <si>
    <t>7591010086</t>
  </si>
  <si>
    <t>Přestavníky Přestavník elektromotorický EP 651.2/L (CV201519002)</t>
  </si>
  <si>
    <t>-1300751115</t>
  </si>
  <si>
    <t>692</t>
  </si>
  <si>
    <t>7591030020</t>
  </si>
  <si>
    <t xml:space="preserve">Kontrolní tyče Tyč kontrolní svařovaná krátká  (CV030925001)</t>
  </si>
  <si>
    <t>744537729</t>
  </si>
  <si>
    <t>693</t>
  </si>
  <si>
    <t>7591030025</t>
  </si>
  <si>
    <t xml:space="preserve">Kontrolní tyče Tyč kontrolní svařovaná krátká  (CV030945001)</t>
  </si>
  <si>
    <t>953478690</t>
  </si>
  <si>
    <t>694</t>
  </si>
  <si>
    <t>7591030030</t>
  </si>
  <si>
    <t xml:space="preserve">Kontrolní tyče Tyč kontrolní svařovaná dlouhá  (CV030935001)</t>
  </si>
  <si>
    <t>-959034745</t>
  </si>
  <si>
    <t>695</t>
  </si>
  <si>
    <t>7591030035</t>
  </si>
  <si>
    <t xml:space="preserve">Kontrolní tyče Tyč kontrolní svařovaná dlouhá  (CV030955001)</t>
  </si>
  <si>
    <t>-1871501625</t>
  </si>
  <si>
    <t>696</t>
  </si>
  <si>
    <t>7591040010</t>
  </si>
  <si>
    <t xml:space="preserve">Kontrolní pravítka Pravítko kontrolní  (CV201130008)</t>
  </si>
  <si>
    <t>-1904430800</t>
  </si>
  <si>
    <t>697</t>
  </si>
  <si>
    <t>7591040020</t>
  </si>
  <si>
    <t xml:space="preserve">Kontrolní pravítka Pravítko kontrolní  (CV201130009)</t>
  </si>
  <si>
    <t>-1187251479</t>
  </si>
  <si>
    <t>698</t>
  </si>
  <si>
    <t>7591040030</t>
  </si>
  <si>
    <t xml:space="preserve">Kontrolní pravítka Pravítko kontrolní dolní  (CV200330002)</t>
  </si>
  <si>
    <t>-214839890</t>
  </si>
  <si>
    <t>699</t>
  </si>
  <si>
    <t>7591040040</t>
  </si>
  <si>
    <t xml:space="preserve">Kontrolní pravítka Pravítko kontrolní dolní  (CV200370002)</t>
  </si>
  <si>
    <t>-814381193</t>
  </si>
  <si>
    <t>700</t>
  </si>
  <si>
    <t>7591040050</t>
  </si>
  <si>
    <t xml:space="preserve">Kontrolní pravítka Pravítko kontrolní dolní  (CV201120002)</t>
  </si>
  <si>
    <t>1245671056</t>
  </si>
  <si>
    <t>701</t>
  </si>
  <si>
    <t>7591040060</t>
  </si>
  <si>
    <t xml:space="preserve">Kontrolní pravítka Pravítko kontrolní dolní  (CV201120004)</t>
  </si>
  <si>
    <t>-1947620188</t>
  </si>
  <si>
    <t>702</t>
  </si>
  <si>
    <t>7591040090</t>
  </si>
  <si>
    <t>Kontrolní pravítka Pravítko kontrolní dolní levé rozřezné (CV201510019)</t>
  </si>
  <si>
    <t>-1084901717</t>
  </si>
  <si>
    <t>703</t>
  </si>
  <si>
    <t>7591040100</t>
  </si>
  <si>
    <t>Kontrolní pravítka Pravítko kontrolní dolní levé rozřezné (CV201510020)</t>
  </si>
  <si>
    <t>-257585197</t>
  </si>
  <si>
    <t>704</t>
  </si>
  <si>
    <t>7591040110</t>
  </si>
  <si>
    <t>Kontrolní pravítka Pravítko kontrolní dolní levé rozřezné (CV201530004)</t>
  </si>
  <si>
    <t>845995394</t>
  </si>
  <si>
    <t>705</t>
  </si>
  <si>
    <t>7591040120</t>
  </si>
  <si>
    <t>Kontrolní pravítka Pravítko kontrolní dolní levé rozřezné (CV201550009)</t>
  </si>
  <si>
    <t>-1911646787</t>
  </si>
  <si>
    <t>706</t>
  </si>
  <si>
    <t>7591040140</t>
  </si>
  <si>
    <t>Kontrolní pravítka Pravítko kontrolní dolní pravé rozřezné (CV201530002)</t>
  </si>
  <si>
    <t>186043878</t>
  </si>
  <si>
    <t>707</t>
  </si>
  <si>
    <t>7591040150</t>
  </si>
  <si>
    <t>Kontrolní pravítka Pravítko kontrolní dolní pravé rozřezné (CV201550005)</t>
  </si>
  <si>
    <t>-74359079</t>
  </si>
  <si>
    <t>708</t>
  </si>
  <si>
    <t>7591040180</t>
  </si>
  <si>
    <t>Kontrolní pravítka Pravítko kontrolní dolní sestavené (CV201115039)</t>
  </si>
  <si>
    <t>2084548372</t>
  </si>
  <si>
    <t>709</t>
  </si>
  <si>
    <t>7591040190</t>
  </si>
  <si>
    <t>Kontrolní pravítka Pravítko kontrolní dolní sestavené (CV201125002)</t>
  </si>
  <si>
    <t>1938939431</t>
  </si>
  <si>
    <t>710</t>
  </si>
  <si>
    <t>7591040210</t>
  </si>
  <si>
    <t>Kontrolní pravítka Pravítko kontrolní dolní sestavené (CV201125004)</t>
  </si>
  <si>
    <t>-765571095</t>
  </si>
  <si>
    <t>711</t>
  </si>
  <si>
    <t>7591040220</t>
  </si>
  <si>
    <t>Kontrolní pravítka Pravítko kontrolní dolní sestavené (CV201135507)</t>
  </si>
  <si>
    <t>-664790395</t>
  </si>
  <si>
    <t>712</t>
  </si>
  <si>
    <t>7591040310</t>
  </si>
  <si>
    <t xml:space="preserve">Kontrolní pravítka Pravítko kontrolní horní  (CV200330001)</t>
  </si>
  <si>
    <t>35367579</t>
  </si>
  <si>
    <t>713</t>
  </si>
  <si>
    <t>7591040320</t>
  </si>
  <si>
    <t xml:space="preserve">Kontrolní pravítka Pravítko kontrolní horní  (CV200370001)</t>
  </si>
  <si>
    <t>-1910227403</t>
  </si>
  <si>
    <t>714</t>
  </si>
  <si>
    <t>7591040330</t>
  </si>
  <si>
    <t xml:space="preserve">Kontrolní pravítka Pravítko kontrolní horní  (CV201120001)</t>
  </si>
  <si>
    <t>221011281</t>
  </si>
  <si>
    <t>715</t>
  </si>
  <si>
    <t>7591040340</t>
  </si>
  <si>
    <t xml:space="preserve">Kontrolní pravítka Pravítko kontrolní horní  (CV201120003)</t>
  </si>
  <si>
    <t>-1438148191</t>
  </si>
  <si>
    <t>716</t>
  </si>
  <si>
    <t>7591050020</t>
  </si>
  <si>
    <t>Kryty Kryt kontrolních pravítek úplný (CV030729002)</t>
  </si>
  <si>
    <t>-932156521</t>
  </si>
  <si>
    <t>717</t>
  </si>
  <si>
    <t>7591050030</t>
  </si>
  <si>
    <t>Kryty Kryt kontrolních pravítek úplný (CV201515006)</t>
  </si>
  <si>
    <t>166908955</t>
  </si>
  <si>
    <t>718</t>
  </si>
  <si>
    <t>7591050040</t>
  </si>
  <si>
    <t xml:space="preserve">Kryty Kryt kontrolních pravítek  (CV201555004)</t>
  </si>
  <si>
    <t>-830417785</t>
  </si>
  <si>
    <t>719</t>
  </si>
  <si>
    <t>7591050060</t>
  </si>
  <si>
    <t xml:space="preserve">Kryty Kryt přestavníku úplný pravý  (CV200215340)</t>
  </si>
  <si>
    <t>-1085064489</t>
  </si>
  <si>
    <t>720</t>
  </si>
  <si>
    <t>7591050070</t>
  </si>
  <si>
    <t xml:space="preserve">Kryty Kryt přestavníku úplný levý  (CV200215341)</t>
  </si>
  <si>
    <t>-347712165</t>
  </si>
  <si>
    <t>721</t>
  </si>
  <si>
    <t>7591080020</t>
  </si>
  <si>
    <t xml:space="preserve">Ostatní náhradní díly EP600 Čep  (CV030150003)</t>
  </si>
  <si>
    <t>470504925</t>
  </si>
  <si>
    <t>722</t>
  </si>
  <si>
    <t>7591080021</t>
  </si>
  <si>
    <t xml:space="preserve">Ostatní náhradní díly EP600 Čep  (CV030830009)</t>
  </si>
  <si>
    <t>-710585324</t>
  </si>
  <si>
    <t>723</t>
  </si>
  <si>
    <t>7591080035</t>
  </si>
  <si>
    <t>Ostatní náhradní díly EP600 Deska kontaktová sestavená levá (CV201115521)</t>
  </si>
  <si>
    <t>758713790</t>
  </si>
  <si>
    <t>724</t>
  </si>
  <si>
    <t>7591080040</t>
  </si>
  <si>
    <t>Ostatní náhradní díly EP600 Deska kontaktová sestavená pravá (CV201115529)</t>
  </si>
  <si>
    <t>-1459536330</t>
  </si>
  <si>
    <t>725</t>
  </si>
  <si>
    <t>7591080100</t>
  </si>
  <si>
    <t xml:space="preserve">Ostatní náhradní díly EP600 Forma kabelová  (CV200525002)</t>
  </si>
  <si>
    <t>-535524859</t>
  </si>
  <si>
    <t>726</t>
  </si>
  <si>
    <t>7591080300</t>
  </si>
  <si>
    <t>Ostatní náhradní díly EP600 Kruh přestavný s pastorkem 240mm (CV201115506)</t>
  </si>
  <si>
    <t>-1641072168</t>
  </si>
  <si>
    <t>727</t>
  </si>
  <si>
    <t>7591080320</t>
  </si>
  <si>
    <t>Ostatní náhradní díly EP600 Kruh výtlačný 235mm (CV201110043)</t>
  </si>
  <si>
    <t>78141002</t>
  </si>
  <si>
    <t>728</t>
  </si>
  <si>
    <t>7591080325</t>
  </si>
  <si>
    <t>Ostatní náhradní díly EP600 Kruh výtlačný 220mm (CV201110212)</t>
  </si>
  <si>
    <t>1263790511</t>
  </si>
  <si>
    <t>729</t>
  </si>
  <si>
    <t>7591080330</t>
  </si>
  <si>
    <t xml:space="preserve">Ostatní náhradní díly EP600 Kruh výtlačný-150mm  (CV201130003)</t>
  </si>
  <si>
    <t>-1204603848</t>
  </si>
  <si>
    <t>730</t>
  </si>
  <si>
    <t>7591080390</t>
  </si>
  <si>
    <t>Ostatní náhradní díly EP600 Elektromotor úplný 3 x 380 V (CV201115013)</t>
  </si>
  <si>
    <t>-330230262</t>
  </si>
  <si>
    <t>732</t>
  </si>
  <si>
    <t>7591080705</t>
  </si>
  <si>
    <t xml:space="preserve">Ostatní náhradní díly EP600 Sada kontaktová  (CV200625001)</t>
  </si>
  <si>
    <t>665562597</t>
  </si>
  <si>
    <t>733</t>
  </si>
  <si>
    <t>7591080710</t>
  </si>
  <si>
    <t xml:space="preserve">Ostatní náhradní díly EP600 Sada kontaktová  (CV201165012)</t>
  </si>
  <si>
    <t>-749632743</t>
  </si>
  <si>
    <t>734</t>
  </si>
  <si>
    <t>7591081025</t>
  </si>
  <si>
    <t>Ostatní náhradní díly EP600 Vedení kontr.pravítek levé (rozřez.) (CV201555002)</t>
  </si>
  <si>
    <t>-1743104306</t>
  </si>
  <si>
    <t>735</t>
  </si>
  <si>
    <t>7591081030</t>
  </si>
  <si>
    <t>Ostatní náhradní díly EP600 Vedení kontr.pravítek pravé (rozřez.) (CV201535004)</t>
  </si>
  <si>
    <t>-1968421096</t>
  </si>
  <si>
    <t>736</t>
  </si>
  <si>
    <t>7591081035</t>
  </si>
  <si>
    <t>Ostatní náhradní díly EP600 Vedení kontr. pravítek úplné pravé (CV200665001)</t>
  </si>
  <si>
    <t>-1348693573</t>
  </si>
  <si>
    <t>737</t>
  </si>
  <si>
    <t>7591081040</t>
  </si>
  <si>
    <t>Ostatní náhradní díly EP600 Vedení kontr. pravítek úplné pravé rozřezné (CV201555001)</t>
  </si>
  <si>
    <t>990491980</t>
  </si>
  <si>
    <t>738</t>
  </si>
  <si>
    <t>7591300010</t>
  </si>
  <si>
    <t>Zámky Zámek jednoduchý pro výkolejky k pražci (CV040059001)</t>
  </si>
  <si>
    <t>-1246481370</t>
  </si>
  <si>
    <t>739</t>
  </si>
  <si>
    <t>7591300020</t>
  </si>
  <si>
    <t>Zámky Zámek kontrolní pro výkolejky k pražci (CV040069001)</t>
  </si>
  <si>
    <t>598031153</t>
  </si>
  <si>
    <t>740</t>
  </si>
  <si>
    <t>7591300040</t>
  </si>
  <si>
    <t>Zámky Jednoduchý zámek pro polohu výkolejky na kolejnici (CV040705020)</t>
  </si>
  <si>
    <t>1571575629</t>
  </si>
  <si>
    <t>741</t>
  </si>
  <si>
    <t>7591300060</t>
  </si>
  <si>
    <t>Zámky Zámek venkovní stejnosměr. elmag.(UKMP) (CV731369001)</t>
  </si>
  <si>
    <t>-781115034</t>
  </si>
  <si>
    <t>742</t>
  </si>
  <si>
    <t>7591300070</t>
  </si>
  <si>
    <t>Zámky Zámek venkovní stejnosměr. elmag.(UPMP) (CV731369002)</t>
  </si>
  <si>
    <t>1913924020</t>
  </si>
  <si>
    <t>743</t>
  </si>
  <si>
    <t>7591300080</t>
  </si>
  <si>
    <t>Zámky Zámek venkovní stejnosměr. elmag.(UKM 12) (CV731369003)</t>
  </si>
  <si>
    <t>1721023466</t>
  </si>
  <si>
    <t>744</t>
  </si>
  <si>
    <t>7591300090</t>
  </si>
  <si>
    <t>Zámky Zámek venkovní stejnosměr. elmag.(UPM 24) (CV731369004)</t>
  </si>
  <si>
    <t>-284631402</t>
  </si>
  <si>
    <t>745</t>
  </si>
  <si>
    <t>7591300110</t>
  </si>
  <si>
    <t>Zámky Zámek panelový stejnosměr. elmag. (panelový) (CV731389001)</t>
  </si>
  <si>
    <t>-2075310446</t>
  </si>
  <si>
    <t>746</t>
  </si>
  <si>
    <t>7591300100</t>
  </si>
  <si>
    <t>Zámky Zámek skříňkový stejnosměr. elmag. (vnitřní) (CV731379001)</t>
  </si>
  <si>
    <t>-55126110</t>
  </si>
  <si>
    <t>747</t>
  </si>
  <si>
    <t>7591300200</t>
  </si>
  <si>
    <t>Zámky Zámek výměn.jednoduchý univerzální (HM0404156060000)</t>
  </si>
  <si>
    <t>1451997061</t>
  </si>
  <si>
    <t>748</t>
  </si>
  <si>
    <t>7591300208</t>
  </si>
  <si>
    <t>Zámky Zámek výměn.kontrolní univerzální (HM0404156070000)</t>
  </si>
  <si>
    <t>-180486469</t>
  </si>
  <si>
    <t>749</t>
  </si>
  <si>
    <t>7591300212</t>
  </si>
  <si>
    <t>Zámky Zámek výměn.jednoduchý odtlačný univerzální (HM0404156080000)</t>
  </si>
  <si>
    <t>1655093794</t>
  </si>
  <si>
    <t>750</t>
  </si>
  <si>
    <t>7591300210</t>
  </si>
  <si>
    <t>Zámky Zámek výměn.kontr.odtlačný univerzální (HM0404156090000)</t>
  </si>
  <si>
    <t>640230452</t>
  </si>
  <si>
    <t>751</t>
  </si>
  <si>
    <t>7591300220</t>
  </si>
  <si>
    <t xml:space="preserve">Zámky Zámek přenosný ambulantní  (HM0404158010000)</t>
  </si>
  <si>
    <t>-33835845</t>
  </si>
  <si>
    <t>752</t>
  </si>
  <si>
    <t>7591300250</t>
  </si>
  <si>
    <t xml:space="preserve">Zámky Štítek na klíče kulatý  (HM0404199080000)</t>
  </si>
  <si>
    <t>-109972572</t>
  </si>
  <si>
    <t>753</t>
  </si>
  <si>
    <t>7591300260</t>
  </si>
  <si>
    <t>Zámky Štítek na klíče 50x30 (HM0404199090000)</t>
  </si>
  <si>
    <t>988581328</t>
  </si>
  <si>
    <t>754</t>
  </si>
  <si>
    <t>7591300270</t>
  </si>
  <si>
    <t>Zámky Štítek na klíče 60x20 (HM0404199100000)</t>
  </si>
  <si>
    <t>1568565228</t>
  </si>
  <si>
    <t>755</t>
  </si>
  <si>
    <t>7591300280</t>
  </si>
  <si>
    <t xml:space="preserve">Zámky Štítek na klíče pětihranný  (HM0404199110000)</t>
  </si>
  <si>
    <t>1128879589</t>
  </si>
  <si>
    <t>756</t>
  </si>
  <si>
    <t>7591300290</t>
  </si>
  <si>
    <t xml:space="preserve">Zámky Štítek na klíče stromček.  (HM0404199120000)</t>
  </si>
  <si>
    <t>-1725626248</t>
  </si>
  <si>
    <t>757</t>
  </si>
  <si>
    <t>7591300300</t>
  </si>
  <si>
    <t xml:space="preserve">Zámky Štítek na klíče tříhranný  (HM0404199130000)</t>
  </si>
  <si>
    <t>515830658</t>
  </si>
  <si>
    <t>758</t>
  </si>
  <si>
    <t>7591300310</t>
  </si>
  <si>
    <t xml:space="preserve">Zámky Kroužek na zámkové klíče  (HM0404199140000)</t>
  </si>
  <si>
    <t>-2005207495</t>
  </si>
  <si>
    <t>759</t>
  </si>
  <si>
    <t>7591400002</t>
  </si>
  <si>
    <t>Kolejové obvody a kódovací smyčky Šunt zkušební 0,06 Ω (HM0404291020000)</t>
  </si>
  <si>
    <t>2136074387</t>
  </si>
  <si>
    <t>760</t>
  </si>
  <si>
    <t>7593330010</t>
  </si>
  <si>
    <t xml:space="preserve">Výměnné díly Těsnění ke krytu relé DSŠ  (HM0404081990057)</t>
  </si>
  <si>
    <t>451112531</t>
  </si>
  <si>
    <t>761</t>
  </si>
  <si>
    <t>7593330020</t>
  </si>
  <si>
    <t xml:space="preserve">Výměnné díly Kryt relé DSŠ  (HM0404081990210)</t>
  </si>
  <si>
    <t>303209265</t>
  </si>
  <si>
    <t>762</t>
  </si>
  <si>
    <t>7593330030</t>
  </si>
  <si>
    <t xml:space="preserve">Výměnné díly Relé SMŠ 2-270/270    B 72 150 9 006 021 01 (HM0404221990350)</t>
  </si>
  <si>
    <t>1138415682</t>
  </si>
  <si>
    <t>763</t>
  </si>
  <si>
    <t>7593330040</t>
  </si>
  <si>
    <t>Výměnné díly Relé NMŠ 1-2000 (HM0404221990407)</t>
  </si>
  <si>
    <t>762974179</t>
  </si>
  <si>
    <t>764</t>
  </si>
  <si>
    <t>7593330050</t>
  </si>
  <si>
    <t>Výměnné díly Relé NMŠ 1-7000 (HM0404221990408)</t>
  </si>
  <si>
    <t>749714099</t>
  </si>
  <si>
    <t>765</t>
  </si>
  <si>
    <t>7593330060</t>
  </si>
  <si>
    <t>Výměnné díly Relé NMŠM 1-220 (HM0404221990409)</t>
  </si>
  <si>
    <t>58077901</t>
  </si>
  <si>
    <t>766</t>
  </si>
  <si>
    <t>7593330070</t>
  </si>
  <si>
    <t>Výměnné díly Relé NMŠM 1-750 (HM0404221990410)</t>
  </si>
  <si>
    <t>-335117503</t>
  </si>
  <si>
    <t>767</t>
  </si>
  <si>
    <t>7593330080</t>
  </si>
  <si>
    <t>Výměnné díly Relé NMŠ 1-10/3500 (HM0404221990411)</t>
  </si>
  <si>
    <t>-321666731</t>
  </si>
  <si>
    <t>768</t>
  </si>
  <si>
    <t>7593330090</t>
  </si>
  <si>
    <t>Výměnné díly Relé NMŠM 1-550/750 (HM0404221990412)</t>
  </si>
  <si>
    <t>642111433</t>
  </si>
  <si>
    <t>769</t>
  </si>
  <si>
    <t>7593330100</t>
  </si>
  <si>
    <t>Výměnné díly Relé NMŠ 1-3,4 (HM0404221990413)</t>
  </si>
  <si>
    <t>516416408</t>
  </si>
  <si>
    <t>770</t>
  </si>
  <si>
    <t>7593330110</t>
  </si>
  <si>
    <t>Výměnné díly Relé NMŠM 1-1000 (HM0404221990414)</t>
  </si>
  <si>
    <t>758933607</t>
  </si>
  <si>
    <t>771</t>
  </si>
  <si>
    <t>7593330120</t>
  </si>
  <si>
    <t>Výměnné díly Relé NMŠ 1-1500 (HM0404221990415)</t>
  </si>
  <si>
    <t>-1737370439</t>
  </si>
  <si>
    <t>772</t>
  </si>
  <si>
    <t>7593330130</t>
  </si>
  <si>
    <t>Výměnné díly Relé NMŠ 1-1200 (HM0404221990416)</t>
  </si>
  <si>
    <t>-1826331339</t>
  </si>
  <si>
    <t>773</t>
  </si>
  <si>
    <t>7593330140</t>
  </si>
  <si>
    <t>Výměnné díly Relé NMŠM 2-1,7 (HM0404221990417)</t>
  </si>
  <si>
    <t>1428707870</t>
  </si>
  <si>
    <t>774</t>
  </si>
  <si>
    <t>7593330150</t>
  </si>
  <si>
    <t>Výměnné díly Relé NMŠM 1-10 (HM0404221990418)</t>
  </si>
  <si>
    <t>-204582802</t>
  </si>
  <si>
    <t>775</t>
  </si>
  <si>
    <t>7593330160</t>
  </si>
  <si>
    <t>Výměnné díly Relé NMŠ 2-4000 (HM0404221990419)</t>
  </si>
  <si>
    <t>-301671809</t>
  </si>
  <si>
    <t>776</t>
  </si>
  <si>
    <t>7593330170</t>
  </si>
  <si>
    <t>Výměnné díly Relé NMŠM 2-1750 (HM0404221990420)</t>
  </si>
  <si>
    <t>1191106024</t>
  </si>
  <si>
    <t>777</t>
  </si>
  <si>
    <t>7593330180</t>
  </si>
  <si>
    <t>Výměnné díly Relé NMŠM 2-10/1750 (HM0404221990421)</t>
  </si>
  <si>
    <t>2116773224</t>
  </si>
  <si>
    <t>778</t>
  </si>
  <si>
    <t>7593330190</t>
  </si>
  <si>
    <t>Výměnné díly Relé NMŠM 2-3500 (HM0404221990422)</t>
  </si>
  <si>
    <t>885507026</t>
  </si>
  <si>
    <t>779</t>
  </si>
  <si>
    <t>7593330200</t>
  </si>
  <si>
    <t xml:space="preserve">Výměnné díly Relé NMŠ 3-550/400  (HM0404221990423)</t>
  </si>
  <si>
    <t>949515800</t>
  </si>
  <si>
    <t>780</t>
  </si>
  <si>
    <t>7593330210</t>
  </si>
  <si>
    <t>Výměnné díly Relé NMŠ 4-3,4 (HM0404221990424)</t>
  </si>
  <si>
    <t>-865434284</t>
  </si>
  <si>
    <t>781</t>
  </si>
  <si>
    <t>7593330220</t>
  </si>
  <si>
    <t>Výměnné díly Relé NMŠ 4-3000 (HM0404221990425)</t>
  </si>
  <si>
    <t>-719131983</t>
  </si>
  <si>
    <t>782</t>
  </si>
  <si>
    <t>7593330230</t>
  </si>
  <si>
    <t>Výměnné díly Relé NMŠM 4-1,7 (HM0404221990426)</t>
  </si>
  <si>
    <t>1390728424</t>
  </si>
  <si>
    <t>783</t>
  </si>
  <si>
    <t>7593330240</t>
  </si>
  <si>
    <t>Výměnné díly Relé NMŠM 4-1300 (HM0404221990427)</t>
  </si>
  <si>
    <t>-628523123</t>
  </si>
  <si>
    <t>784</t>
  </si>
  <si>
    <t>7593330250</t>
  </si>
  <si>
    <t>Výměnné díly Relé NMŠM 4-2600 (HM0404221990428)</t>
  </si>
  <si>
    <t>-1740480481</t>
  </si>
  <si>
    <t>785</t>
  </si>
  <si>
    <t>7593330260</t>
  </si>
  <si>
    <t>Výměnné díly Relé NMŠ 4-35/1500 (HM0404221990429)</t>
  </si>
  <si>
    <t>731061403</t>
  </si>
  <si>
    <t>786</t>
  </si>
  <si>
    <t>7593330270</t>
  </si>
  <si>
    <t>Výměnné díly Relé NMŠ 4-90/1500 (HM0404221990430)</t>
  </si>
  <si>
    <t>161835595</t>
  </si>
  <si>
    <t>787</t>
  </si>
  <si>
    <t>7593330280</t>
  </si>
  <si>
    <t>Výměnné díly Relé NMŠ 2G-3,4 (HM0404221990431)</t>
  </si>
  <si>
    <t>-1771471726</t>
  </si>
  <si>
    <t>788</t>
  </si>
  <si>
    <t>7593330290</t>
  </si>
  <si>
    <t>Výměnné díly Relé NMVŠ 2-1000/1000 (HM0404221990432)</t>
  </si>
  <si>
    <t>651184449</t>
  </si>
  <si>
    <t>789</t>
  </si>
  <si>
    <t>7593330300</t>
  </si>
  <si>
    <t>Výměnné díly Relé NMŠ 2-60 (HM0404221990433)</t>
  </si>
  <si>
    <t>1619872739</t>
  </si>
  <si>
    <t>790</t>
  </si>
  <si>
    <t>7593330310</t>
  </si>
  <si>
    <t>Výměnné díly Relé NMPŠ 4-1000/200 (HM0404221990434)</t>
  </si>
  <si>
    <t>-1300890783</t>
  </si>
  <si>
    <t>791</t>
  </si>
  <si>
    <t>7593330320</t>
  </si>
  <si>
    <t>Výměnné díly Relé NMVŠ 2-1100 (HM0404221990435)</t>
  </si>
  <si>
    <t>1668658184</t>
  </si>
  <si>
    <t>792</t>
  </si>
  <si>
    <t>7593330330</t>
  </si>
  <si>
    <t>Výměnné díly Relé NMVŠM 2-550 (HM0404221990436)</t>
  </si>
  <si>
    <t>756401443</t>
  </si>
  <si>
    <t>793</t>
  </si>
  <si>
    <t>7593330340</t>
  </si>
  <si>
    <t>Výměnné díly Relé NMŠ 1-0,25/0,7 (HM0404221990437)</t>
  </si>
  <si>
    <t>-1754833801</t>
  </si>
  <si>
    <t>794</t>
  </si>
  <si>
    <t>7593330350</t>
  </si>
  <si>
    <t>Výměnné díly Relé NMPŠ 1-2000 (HM0404221990438)</t>
  </si>
  <si>
    <t>1879636768</t>
  </si>
  <si>
    <t>795</t>
  </si>
  <si>
    <t>7593330360</t>
  </si>
  <si>
    <t>Výměnné díly Relé NMŠ 2-500 (HM0404221990439)</t>
  </si>
  <si>
    <t>1674648455</t>
  </si>
  <si>
    <t>796</t>
  </si>
  <si>
    <t>7593330370</t>
  </si>
  <si>
    <t>Výměnné díly Relé NMŠ 2-2000 (HM0404221990440)</t>
  </si>
  <si>
    <t>52334824</t>
  </si>
  <si>
    <t>1134</t>
  </si>
  <si>
    <t>7594400010</t>
  </si>
  <si>
    <t xml:space="preserve">Snímače polohy jazyků a PHS Trubka ochranná  (CV202210085)</t>
  </si>
  <si>
    <t>-669513770</t>
  </si>
  <si>
    <t>1135</t>
  </si>
  <si>
    <t>7594400012</t>
  </si>
  <si>
    <t xml:space="preserve">Snímače polohy jazyků a PHS Objimka prazce VPS  (CV703699001)</t>
  </si>
  <si>
    <t>-1655475152</t>
  </si>
  <si>
    <t>1136</t>
  </si>
  <si>
    <t>7594400014</t>
  </si>
  <si>
    <t xml:space="preserve">Snímače polohy jazyků a PHS Příchytka trubky 43  (CV703689006)</t>
  </si>
  <si>
    <t>-1827733538</t>
  </si>
  <si>
    <t>1137</t>
  </si>
  <si>
    <t>7594400020</t>
  </si>
  <si>
    <t xml:space="preserve">Snímače polohy jazyků a PHS Měrka kontrolní 10  (CV202210096)</t>
  </si>
  <si>
    <t>94445072</t>
  </si>
  <si>
    <t>1138</t>
  </si>
  <si>
    <t>7594400021</t>
  </si>
  <si>
    <t xml:space="preserve">Snímače polohy jazyků a PHS Měrka kontrolní 65  (CV202210094)</t>
  </si>
  <si>
    <t>-1835370711</t>
  </si>
  <si>
    <t>1139</t>
  </si>
  <si>
    <t>7594400024</t>
  </si>
  <si>
    <t xml:space="preserve">Snímače polohy jazyků a PHS Měrka kulových kloubů SPH  (CV201339002)</t>
  </si>
  <si>
    <t>1165757783</t>
  </si>
  <si>
    <t>1140</t>
  </si>
  <si>
    <t>7594400026</t>
  </si>
  <si>
    <t xml:space="preserve">Snímače polohy jazyků a PHS Měrka kulových kloubů SP  (CV201339001)</t>
  </si>
  <si>
    <t>1248816311</t>
  </si>
  <si>
    <t>1141</t>
  </si>
  <si>
    <t>7594400030</t>
  </si>
  <si>
    <t xml:space="preserve">Snímače polohy jazyků a PHS Kryt táhla  (CV202215017)</t>
  </si>
  <si>
    <t>-87110624</t>
  </si>
  <si>
    <t>1142</t>
  </si>
  <si>
    <t>7594400035</t>
  </si>
  <si>
    <t xml:space="preserve">Snímače polohy jazyků a PHS Pryž těsnící  (CV202210030)</t>
  </si>
  <si>
    <t>734079631</t>
  </si>
  <si>
    <t>1143</t>
  </si>
  <si>
    <t>7594400040</t>
  </si>
  <si>
    <t xml:space="preserve">Snímače polohy jazyků a PHS Čelo krytu páky  (CV202215019)</t>
  </si>
  <si>
    <t>350567311</t>
  </si>
  <si>
    <t>1144</t>
  </si>
  <si>
    <t>7594400050</t>
  </si>
  <si>
    <t>Snímače polohy jazyků a PHS Snímač polohy jazyka SPA 21.3 (CV202219003)</t>
  </si>
  <si>
    <t>-170727371</t>
  </si>
  <si>
    <t>1145</t>
  </si>
  <si>
    <t>7594400055</t>
  </si>
  <si>
    <t>Snímače polohy jazyků a PHS Snímač polohy SPA 41 (CV202419001)</t>
  </si>
  <si>
    <t>1961628858</t>
  </si>
  <si>
    <t>1146</t>
  </si>
  <si>
    <t>7594400060</t>
  </si>
  <si>
    <t xml:space="preserve">Snímače polohy jazyků a PHS Táhlo  (CV202415012)</t>
  </si>
  <si>
    <t>-859008280</t>
  </si>
  <si>
    <t>1147</t>
  </si>
  <si>
    <t>7594400070</t>
  </si>
  <si>
    <t xml:space="preserve">Snímače polohy jazyků a PHS Táhlo levé  (CV202215014)</t>
  </si>
  <si>
    <t>707927286</t>
  </si>
  <si>
    <t>1148</t>
  </si>
  <si>
    <t>7594400080</t>
  </si>
  <si>
    <t xml:space="preserve">Snímače polohy jazyků a PHS Táhlo pravé  (CV202215013)</t>
  </si>
  <si>
    <t>1453640393</t>
  </si>
  <si>
    <t>1149</t>
  </si>
  <si>
    <t>7594400090</t>
  </si>
  <si>
    <t xml:space="preserve">Snímače polohy jazyků a PHS Matice regulační  (CV202210012)</t>
  </si>
  <si>
    <t>-1341338078</t>
  </si>
  <si>
    <t>1150</t>
  </si>
  <si>
    <t>7594400100</t>
  </si>
  <si>
    <t xml:space="preserve">Snímače polohy jazyků a PHS Matice levá  (CV202210010)</t>
  </si>
  <si>
    <t>129398539</t>
  </si>
  <si>
    <t>1151</t>
  </si>
  <si>
    <t>7594400110</t>
  </si>
  <si>
    <t xml:space="preserve">Snímače polohy jazyků a PHS Matice pravá  (CV202210011)</t>
  </si>
  <si>
    <t>1798093</t>
  </si>
  <si>
    <t>1152</t>
  </si>
  <si>
    <t>7594300662</t>
  </si>
  <si>
    <t xml:space="preserve">Počítače náprav Vnitřní prvky PN PNS-03 Přepěťová ochrana  ST00 233</t>
  </si>
  <si>
    <t>592479746</t>
  </si>
  <si>
    <t>1153</t>
  </si>
  <si>
    <t>7594300666</t>
  </si>
  <si>
    <t xml:space="preserve">Počítače náprav Vnitřní prvky PN PNS-03 Kazeta kolejových úseků  ST00 234</t>
  </si>
  <si>
    <t>-121030678</t>
  </si>
  <si>
    <t>1154</t>
  </si>
  <si>
    <t>7594300668</t>
  </si>
  <si>
    <t xml:space="preserve">Počítače náprav Vnitřní prvky PN PNS-03 Kazeta vstupů   ST00 235</t>
  </si>
  <si>
    <t>-1955301210</t>
  </si>
  <si>
    <t>1155</t>
  </si>
  <si>
    <t>7594300672</t>
  </si>
  <si>
    <t xml:space="preserve">Počítače náprav Vnitřní prvky PN PNS-03 Kazeta výstupů   ST00 236</t>
  </si>
  <si>
    <t>-685048066</t>
  </si>
  <si>
    <t>1156</t>
  </si>
  <si>
    <t>7594300674</t>
  </si>
  <si>
    <t xml:space="preserve">Počítače náprav Vnitřní prvky PN PNS-03 Kazeta zdroje 25V   ST00 237</t>
  </si>
  <si>
    <t>-417444635</t>
  </si>
  <si>
    <t>1157</t>
  </si>
  <si>
    <t>7594300676</t>
  </si>
  <si>
    <t xml:space="preserve">Počítače náprav Vnitřní prvky PN PNS-03 Kazeta zdroje 60V   ST00 238</t>
  </si>
  <si>
    <t>729417325</t>
  </si>
  <si>
    <t>1158</t>
  </si>
  <si>
    <t>7594300678</t>
  </si>
  <si>
    <t xml:space="preserve">Počítače náprav Vnitřní prvky PN PNS-03 Kazeta počítacích bodů   ST00 239</t>
  </si>
  <si>
    <t>-498960114</t>
  </si>
  <si>
    <t>1159</t>
  </si>
  <si>
    <t>7594300682</t>
  </si>
  <si>
    <t xml:space="preserve">Počítače náprav Vnitřní prvky PN PNS-03 Vana Schroff krátká  ST00 240</t>
  </si>
  <si>
    <t>-1246049755</t>
  </si>
  <si>
    <t>1160</t>
  </si>
  <si>
    <t>7594300684</t>
  </si>
  <si>
    <t xml:space="preserve">Počítače náprav Vnitřní prvky PN PNS-03 Vana Schroff dlouhá  9 ST00 241</t>
  </si>
  <si>
    <t>1063195667</t>
  </si>
  <si>
    <t>1161</t>
  </si>
  <si>
    <t>7594300686</t>
  </si>
  <si>
    <t xml:space="preserve">Počítače náprav Vnitřní prvky PN PNS-03 Údržbářský počítač  ST00 245</t>
  </si>
  <si>
    <t>-375616920</t>
  </si>
  <si>
    <t>1162</t>
  </si>
  <si>
    <t>7594300688</t>
  </si>
  <si>
    <t>Počítače náprav Vnitřní prvky PN PNS-03 Hloubkoměr ST00 246</t>
  </si>
  <si>
    <t>-1653451624</t>
  </si>
  <si>
    <t>1163</t>
  </si>
  <si>
    <t>7594300172</t>
  </si>
  <si>
    <t>Počítače náprav Vnitřní prvky PN FAdC Servisní Display ASD101 GS01</t>
  </si>
  <si>
    <t>2068013245</t>
  </si>
  <si>
    <t>1164</t>
  </si>
  <si>
    <t>7594300174</t>
  </si>
  <si>
    <t>Počítače náprav Vnitřní prvky PN FAdC Montážní skříňka BGT07 šíře 84TE</t>
  </si>
  <si>
    <t>-146580383</t>
  </si>
  <si>
    <t>1165</t>
  </si>
  <si>
    <t>7594300176</t>
  </si>
  <si>
    <t>Počítače náprav Vnitřní prvky PN FAdC Montážní skříňka BGT08 šíře 42TE</t>
  </si>
  <si>
    <t>513068702</t>
  </si>
  <si>
    <t>1166</t>
  </si>
  <si>
    <t>7594300177</t>
  </si>
  <si>
    <t>Počítače náprav Vnitřní prvky PN FAdC Montážní skříňka BGT09 šíře 126TE</t>
  </si>
  <si>
    <t>-121497550</t>
  </si>
  <si>
    <t>1167</t>
  </si>
  <si>
    <t>7594300178</t>
  </si>
  <si>
    <t>Počítače náprav Vnitřní prvky PN FAdC Napájecí modul PSC101 GS01</t>
  </si>
  <si>
    <t>1888180315</t>
  </si>
  <si>
    <t>1168</t>
  </si>
  <si>
    <t>7594300182</t>
  </si>
  <si>
    <t>Počítače náprav Vnitřní prvky PN FAdC Vyhodnocovací jednotka AEB101 GS01</t>
  </si>
  <si>
    <t>-162692198</t>
  </si>
  <si>
    <t>1169</t>
  </si>
  <si>
    <t>7594300184</t>
  </si>
  <si>
    <t>Počítače náprav Vnitřní prvky PN FAdC Komunikační modul COM-AdC101</t>
  </si>
  <si>
    <t>-1625786449</t>
  </si>
  <si>
    <t>1170</t>
  </si>
  <si>
    <t>7594300186</t>
  </si>
  <si>
    <t>Počítače náprav Vnitřní prvky PN FAdC Komunikační modul COM-FSE101</t>
  </si>
  <si>
    <t>-1350973860</t>
  </si>
  <si>
    <t>1171</t>
  </si>
  <si>
    <t>7594300188</t>
  </si>
  <si>
    <t>Počítače náprav Vnitřní prvky PN FAdC Jednotka vstupů/výstupů IO-EXB101 GS01</t>
  </si>
  <si>
    <t>-980745354</t>
  </si>
  <si>
    <t>1172</t>
  </si>
  <si>
    <t>7594300192</t>
  </si>
  <si>
    <t>Počítače náprav Vnitřní prvky PN FAdC Sběrnicová jednotka BP-PWR101-0 8TE GS01</t>
  </si>
  <si>
    <t>913360686</t>
  </si>
  <si>
    <t>1173</t>
  </si>
  <si>
    <t>7594300194</t>
  </si>
  <si>
    <t>Počítače náprav Vnitřní prvky PN FAdC Sběrnicová jednotka BP-PWR101-4 24TE GS01</t>
  </si>
  <si>
    <t>-1366916931</t>
  </si>
  <si>
    <t>1174</t>
  </si>
  <si>
    <t>7594300198</t>
  </si>
  <si>
    <t xml:space="preserve">Počítače náprav Vnitřní prvky PN FAdC Sběrnicová jednotka  BP-EXB101-1 10TE GS01</t>
  </si>
  <si>
    <t>710872944</t>
  </si>
  <si>
    <t>1175</t>
  </si>
  <si>
    <t>7594300202</t>
  </si>
  <si>
    <t xml:space="preserve">Počítače náprav Vnitřní prvky PN FAdC Sběrnicová jednotka  BP-EXB101-2 16TE GS01</t>
  </si>
  <si>
    <t>-613894987</t>
  </si>
  <si>
    <t>1176</t>
  </si>
  <si>
    <t>7594300204</t>
  </si>
  <si>
    <t xml:space="preserve">Počítače náprav Vnitřní prvky PN FAdC Sběrnicová jednotka  BP-EXB101-4 28TE GS01</t>
  </si>
  <si>
    <t>-888302129</t>
  </si>
  <si>
    <t>1177</t>
  </si>
  <si>
    <t>7594300206</t>
  </si>
  <si>
    <t xml:space="preserve">Počítače náprav Vnitřní prvky PN FAdC Sběrnicová jednotka  BP-EXB101-8 52TE GS01</t>
  </si>
  <si>
    <t>669575575</t>
  </si>
  <si>
    <t>1178</t>
  </si>
  <si>
    <t>7594300208</t>
  </si>
  <si>
    <t>Počítače náprav Vnitřní prvky PN FAdC Konektor BP-EXB letovací verze</t>
  </si>
  <si>
    <t>532047702</t>
  </si>
  <si>
    <t>1179</t>
  </si>
  <si>
    <t>7594300214</t>
  </si>
  <si>
    <t>Počítače náprav Vnitřní prvky PN FAdC Diagnostický system FDS101 GS01</t>
  </si>
  <si>
    <t>386494019</t>
  </si>
  <si>
    <t>1180</t>
  </si>
  <si>
    <t>7594300216</t>
  </si>
  <si>
    <t>Počítače náprav Vnitřní prvky PN FAdC Adresný software pro 1 úsek</t>
  </si>
  <si>
    <t>2129483099</t>
  </si>
  <si>
    <t>1181</t>
  </si>
  <si>
    <t>7594300222</t>
  </si>
  <si>
    <t>Počítače náprav Vnitřní prvky PN FAdC Patch kabel STP pro FAdC</t>
  </si>
  <si>
    <t>2039090805</t>
  </si>
  <si>
    <t>797</t>
  </si>
  <si>
    <t>7593330380</t>
  </si>
  <si>
    <t>Výměnné díly Relé NMŠM 2-0,42 (HM0404221990441)</t>
  </si>
  <si>
    <t>1548643051</t>
  </si>
  <si>
    <t>798</t>
  </si>
  <si>
    <t>7593330390</t>
  </si>
  <si>
    <t>Výměnné díly Relé NMŠ 5-60 (HM0404221990442)</t>
  </si>
  <si>
    <t>724991581</t>
  </si>
  <si>
    <t>799</t>
  </si>
  <si>
    <t>7594200080</t>
  </si>
  <si>
    <t>Výstroj konců kolejových obvodů a kódovacích smyček Transformátor stykový DT 075 E (CV371019005)</t>
  </si>
  <si>
    <t>-556932864</t>
  </si>
  <si>
    <t>800</t>
  </si>
  <si>
    <t>7594200085</t>
  </si>
  <si>
    <t>Výstroj konců kolejových obvodů a kódovacích smyček Transformátor stykový DT 1-150 S (CV371049002)</t>
  </si>
  <si>
    <t>-579475652</t>
  </si>
  <si>
    <t>801</t>
  </si>
  <si>
    <t>7594200120</t>
  </si>
  <si>
    <t>Výstroj konců kolejových obvodů a kódovacích smyček Deska základ.pod tlumivky 1150x500 (HM0592139991150)</t>
  </si>
  <si>
    <t>72048567</t>
  </si>
  <si>
    <t>802</t>
  </si>
  <si>
    <t>7594200130</t>
  </si>
  <si>
    <t>Výstroj konců kolejových obvodů a kódovacích smyček Deska základ.univerzální 1150x500 (HM0592139991151)</t>
  </si>
  <si>
    <t>722647246</t>
  </si>
  <si>
    <t>803</t>
  </si>
  <si>
    <t>7590110020</t>
  </si>
  <si>
    <t>Domky, přístřešky Reléový domek - výška 2,85 m - podle zvl. požadavků a předložené dokumentace 3x2,5 m</t>
  </si>
  <si>
    <t>954257799</t>
  </si>
  <si>
    <t>1045</t>
  </si>
  <si>
    <t>7590110170</t>
  </si>
  <si>
    <t>Domky, přístřešky Reléový domek - výška 3,10 m - podle zvl. požadavků a předložené dokumentace vč. základní výbavy rozvaděče, osvětlení, dvou zásuvek, ventilátoru a topení 3x4,5 m</t>
  </si>
  <si>
    <t>-1144436156</t>
  </si>
  <si>
    <t>1046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</si>
  <si>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</si>
  <si>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</si>
  <si>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-1719275965</t>
  </si>
  <si>
    <t>1047</t>
  </si>
  <si>
    <t>7590110030</t>
  </si>
  <si>
    <t>Domky, přístřešky Reléový domek - výška 2,85 m - podle zvl. požadavků a předložené dokumentace vč. základní výbavy rozvaděče, osvětlení, dvou zásuvek, ventilátoru a topení 3x3 m</t>
  </si>
  <si>
    <t>-210155931</t>
  </si>
  <si>
    <t>1048</t>
  </si>
  <si>
    <t>7590110040</t>
  </si>
  <si>
    <t>Domky, přístřešky Reléový domek - výška 2,85 m - podle zvl. požadavků a předložené dokumentace vč. základní výbavy rozvaděče, osvětlení, dvou zásuvek, ventilátoru a topení 3x3,5 m</t>
  </si>
  <si>
    <t>-1341943659</t>
  </si>
  <si>
    <t>1049</t>
  </si>
  <si>
    <t>7590110050</t>
  </si>
  <si>
    <t>Domky, přístřešky Reléový domek - výška 2,85 m - podle zvl. požadavků a předložené dokumentace vč. základní výbavy rozvaděče, osvětlení, dvou zásuvek, ventilátoru a topení 3x4 m</t>
  </si>
  <si>
    <t>-436943139</t>
  </si>
  <si>
    <t>1050</t>
  </si>
  <si>
    <t>7590110060</t>
  </si>
  <si>
    <t>Domky, přístřešky Reléový domek - výška 2,85 m - podle zvl. požadavků a předložené dokumentace vč. základní výbavy rozvaděče, osvětlení, dvou zásuvek, ventilátoru a topení 3x4,5 m</t>
  </si>
  <si>
    <t>1159384956</t>
  </si>
  <si>
    <t>1051</t>
  </si>
  <si>
    <t>7590110070</t>
  </si>
  <si>
    <t>Domky, přístřešky Reléový domek - výška 2,85 m - podle zvl. požadavků a předložené dokumentace vč. základní výbavy rozvaděče, osvětlení, dvou zásuvek, ventilátoru a topení 3x5 m</t>
  </si>
  <si>
    <t>-29228456</t>
  </si>
  <si>
    <t>1052</t>
  </si>
  <si>
    <t>7590110080</t>
  </si>
  <si>
    <t>Domky, přístřešky Reléový domek - výška 2,85 m - podle zvl. požadavků a předložené dokumentace vč. základní výbavy rozvaděče, osvětlení, dvou zásuvek, ventilátoru a topení 3x5,5 m</t>
  </si>
  <si>
    <t>1995407280</t>
  </si>
  <si>
    <t>1053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</si>
  <si>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</si>
  <si>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</si>
  <si>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-1803478390</t>
  </si>
  <si>
    <t>1054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</si>
  <si>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</si>
  <si>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</si>
  <si>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-1932562469</t>
  </si>
  <si>
    <t>1055</t>
  </si>
  <si>
    <t>7590110130</t>
  </si>
  <si>
    <t>Domky, přístřešky Reléový domek - výška 3,10 m - podle zvl. požadavků a předložené dokumentace vč. základní výbavy rozvaděče, osvětlení, dvou zásuvek, ventilátoru a topení 3x2,5 m</t>
  </si>
  <si>
    <t>-1271205323</t>
  </si>
  <si>
    <t>1056</t>
  </si>
  <si>
    <t>7590110140</t>
  </si>
  <si>
    <t>Domky, přístřešky Reléový domek - výška 3,10 m - podle zvl. požadavků a předložené dokumentace vč. základní výbavy rozvaděče, osvětlení, dvou zásuvek, ventilátoru a topení 3x3 m</t>
  </si>
  <si>
    <t>-1660457560</t>
  </si>
  <si>
    <t>1057</t>
  </si>
  <si>
    <t>7590110150</t>
  </si>
  <si>
    <t>Domky, přístřešky Reléový domek - výška 3,10 m - podle zvl. požadavků a předložené dokumentace vč. základní výbavy rozvaděče, osvětlení, dvou zásuvek, ventilátoru a topení 3x3,5 m</t>
  </si>
  <si>
    <t>1960654142</t>
  </si>
  <si>
    <t>1058</t>
  </si>
  <si>
    <t>7590110160</t>
  </si>
  <si>
    <t>Domky, přístřešky Reléový domek - výška 3,10 m - podle zvl. požadavků a předložené dokumentace vč. základní výbavy rozvaděče, osvětlení, dvou zásuvek, ventilátoru a topení 3x4 m</t>
  </si>
  <si>
    <t>838403595</t>
  </si>
  <si>
    <t>1059</t>
  </si>
  <si>
    <t>7590110180</t>
  </si>
  <si>
    <t>Domky, přístřešky Reléový domek - výška 3,10 m - podle zvl. požadavků a předložené dokumentace vč. základní výbavy rozvaděče, osvětlení, dvou zásuvek, ventilátoru a topení 3x5 m</t>
  </si>
  <si>
    <t>283491900</t>
  </si>
  <si>
    <t>1060</t>
  </si>
  <si>
    <t>7590110190</t>
  </si>
  <si>
    <t>Domky, přístřešky Reléový domek - výška 3,10 m - podle zvl. požadavků a předložené dokumentace vč. základní výbavy rozvaděče, osvětlení, dvou zásuvek, ventilátoru a topení 3x5,5 m</t>
  </si>
  <si>
    <t>936089063</t>
  </si>
  <si>
    <t>1061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</si>
  <si>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</si>
  <si>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</si>
  <si>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1718911265</t>
  </si>
  <si>
    <t>1062</t>
  </si>
  <si>
    <t>7590110400</t>
  </si>
  <si>
    <t xml:space="preserve">Domky, přístřešky Střecha sedlová  rel.domku - podle zvl. požadavků a předložené dokumentace 3x2 m</t>
  </si>
  <si>
    <t>-1470325130</t>
  </si>
  <si>
    <t>1063</t>
  </si>
  <si>
    <t>7590110410</t>
  </si>
  <si>
    <t xml:space="preserve">Domky, přístřešky Střecha sedlová  rel.domku - podle zvl. požadavků a předložené dokumentace 3x2,5 m</t>
  </si>
  <si>
    <t>506991440</t>
  </si>
  <si>
    <t>1064</t>
  </si>
  <si>
    <t>7590110420</t>
  </si>
  <si>
    <t xml:space="preserve">Domky, přístřešky Střecha sedlová  rel.domku - podle zvl. požadavků a předložené dokumentace 3x3 m</t>
  </si>
  <si>
    <t>444075806</t>
  </si>
  <si>
    <t>1065</t>
  </si>
  <si>
    <t>7590110430</t>
  </si>
  <si>
    <t xml:space="preserve">Domky, přístřešky Střecha sedlová  rel.domku - podle zvl. požadavků a předložené dokumentace 3x3,5 m</t>
  </si>
  <si>
    <t>648821030</t>
  </si>
  <si>
    <t>1066</t>
  </si>
  <si>
    <t>7590110440</t>
  </si>
  <si>
    <t xml:space="preserve">Domky, přístřešky Střecha sedlová  rel.domku - podle zvl. požadavků a předložené dokumentace 3x4 m</t>
  </si>
  <si>
    <t>1889458916</t>
  </si>
  <si>
    <t>1067</t>
  </si>
  <si>
    <t>7590110450</t>
  </si>
  <si>
    <t xml:space="preserve">Domky, přístřešky Střecha sedlová  rel.domku - podle zvl. požadavků a předložené dokumentace 3x4,5 m</t>
  </si>
  <si>
    <t>542578924</t>
  </si>
  <si>
    <t>1068</t>
  </si>
  <si>
    <t>7590110460</t>
  </si>
  <si>
    <t xml:space="preserve">Domky, přístřešky Střecha sedlová  rel.domku - podle zvl. požadavků a předložené dokumentace 3x5 m</t>
  </si>
  <si>
    <t>1616624540</t>
  </si>
  <si>
    <t>1069</t>
  </si>
  <si>
    <t>7590110470</t>
  </si>
  <si>
    <t xml:space="preserve">Domky, přístřešky Střecha sedlová  rel.domku - podle zvl. požadavků a předložené dokumentace 3x5,5 m</t>
  </si>
  <si>
    <t>1561501836</t>
  </si>
  <si>
    <t>1070</t>
  </si>
  <si>
    <t>7590110480</t>
  </si>
  <si>
    <t xml:space="preserve">Domky, přístřešky Střecha sedlová  rel.domku - podle zvl. požadavků a předložené dokumentace 3x6 m</t>
  </si>
  <si>
    <t>1719600119</t>
  </si>
  <si>
    <t>1071</t>
  </si>
  <si>
    <t>7590110510</t>
  </si>
  <si>
    <t>Domky, přístřešky Střecha valbová - rel.domku podle zvl. požadavků a předložené dokumentace 3x2 m</t>
  </si>
  <si>
    <t>985929540</t>
  </si>
  <si>
    <t>1072</t>
  </si>
  <si>
    <t>7590110520</t>
  </si>
  <si>
    <t>Domky, přístřešky Střecha valbová - rel.domku podle zvl. požadavků a předložené dokumentace 3x2,5 m</t>
  </si>
  <si>
    <t>441313954</t>
  </si>
  <si>
    <t>1073</t>
  </si>
  <si>
    <t>7590110530</t>
  </si>
  <si>
    <t>Domky, přístřešky Střecha valbová - rel.domku podle zvl. požadavků a předložené dokumentace 3x3 m</t>
  </si>
  <si>
    <t>1925594587</t>
  </si>
  <si>
    <t>1074</t>
  </si>
  <si>
    <t>7590110540</t>
  </si>
  <si>
    <t>Domky, přístřešky Střecha valbová - rel.domku podle zvl. požadavků a předložené dokumentace 3x3,5 m</t>
  </si>
  <si>
    <t>-989555843</t>
  </si>
  <si>
    <t>1075</t>
  </si>
  <si>
    <t>7590110550</t>
  </si>
  <si>
    <t>Domky, přístřešky Střecha valbová - rel.domku podle zvl. požadavků a předložené dokumentace 3x4 m</t>
  </si>
  <si>
    <t>-1215777035</t>
  </si>
  <si>
    <t>1076</t>
  </si>
  <si>
    <t>7590110560</t>
  </si>
  <si>
    <t>Domky, přístřešky Střecha valbová - rel.domku podle zvl. požadavků a předložené dokumentace 3x4,5 m</t>
  </si>
  <si>
    <t>1285014104</t>
  </si>
  <si>
    <t>1077</t>
  </si>
  <si>
    <t>7590110570</t>
  </si>
  <si>
    <t>Domky, přístřešky Střecha valbová - rel.domku podle zvl. požadavků a předložené dokumentace 3x5 m</t>
  </si>
  <si>
    <t>-1629764457</t>
  </si>
  <si>
    <t>1078</t>
  </si>
  <si>
    <t>7590110580</t>
  </si>
  <si>
    <t>Domky, přístřešky Střecha valbová - rel.domku podle zvl. požadavků a předložené dokumentace 3x5,5 m</t>
  </si>
  <si>
    <t>-1380849209</t>
  </si>
  <si>
    <t>1079</t>
  </si>
  <si>
    <t>7590110590</t>
  </si>
  <si>
    <t>Domky, přístřešky Střecha valbová - rel.domku podle zvl. požadavků a předložené dokumentace 3x6 m</t>
  </si>
  <si>
    <t>-1472111514</t>
  </si>
  <si>
    <t>1080</t>
  </si>
  <si>
    <t>7590110610</t>
  </si>
  <si>
    <t>Domky, přístřešky Domky s integrovanou betonovou střechou vč. základní výbavy rozvaděče, osvětlení, dvou zásuvek, ventilátoru a topení 1,7 m x 1,7 m, výška 2,63 m</t>
  </si>
  <si>
    <t>605858749</t>
  </si>
  <si>
    <t>1081</t>
  </si>
  <si>
    <t>7590110612</t>
  </si>
  <si>
    <t>Domky, přístřešky Domky s integrovanou betonovou střechou vč. základní výbavy rozvaděče, osvětlení, dvou zásuvek, ventilátoru a topení 1,7 m x 3,0 m, výška 2,63 m</t>
  </si>
  <si>
    <t>513143107</t>
  </si>
  <si>
    <t>1082</t>
  </si>
  <si>
    <t>7590110614</t>
  </si>
  <si>
    <t>Domky s integrovanou betonovou střechou vč. základní výbavy rozvaděče, osvětlení, dvou zásuvek, ventilátoru a topení Základový fundament pro reléový domek (pro domek 1,7 m x 1,7 m jsou potřeba 3 ks, pro domek 1,7 m x 3 m jsou potřeba 4 ks)</t>
  </si>
  <si>
    <t>2054419680</t>
  </si>
  <si>
    <t>1083</t>
  </si>
  <si>
    <t>7590110620</t>
  </si>
  <si>
    <t>Domky, přístřešky Domky s integrovanou betonovou střechou vč. základní výbavy rozvaděče, osvětlení, dvou zásuvek, ventilátoru a topení 3x2 m; výška 2,95 m</t>
  </si>
  <si>
    <t>610800119</t>
  </si>
  <si>
    <t>1084</t>
  </si>
  <si>
    <t>7590110630</t>
  </si>
  <si>
    <t>Domky, přístřešky Domky s integrovanou betonovou střechou vč. základní výbavy rozvaděče, osvětlení, dvou zásuvek, ventilátoru a topení 3x2,5 m; výška 2,97 m</t>
  </si>
  <si>
    <t>66267859</t>
  </si>
  <si>
    <t>1085</t>
  </si>
  <si>
    <t>7590110640</t>
  </si>
  <si>
    <t>Domky, přístřešky Domky s integrovanou betonovou střechou vč. základní výbavy rozvaděče, osvětlení, dvou zásuvek, ventilátoru a topení 3x3 m; výška 3,0 m</t>
  </si>
  <si>
    <t>1904912094</t>
  </si>
  <si>
    <t>1086</t>
  </si>
  <si>
    <t>7590110650</t>
  </si>
  <si>
    <t>Domky, přístřešky Domky s integrovanou betonovou střechou vč. základní výbavy rozvaděče, osvětlení, dvou zásuvek, ventilátoru a topení 3x2 m; výška 3,2 m</t>
  </si>
  <si>
    <t>-749757826</t>
  </si>
  <si>
    <t>1087</t>
  </si>
  <si>
    <t>7590110660</t>
  </si>
  <si>
    <t>Domky, přístřešky Domky s integrovanou betonovou střechou vč. základní výbavy rozvaděče, osvětlení, dvou zásuvek, ventilátoru a topení 3x2,5 m; výška 3,22 m</t>
  </si>
  <si>
    <t>-2083725997</t>
  </si>
  <si>
    <t>1088</t>
  </si>
  <si>
    <t>7590110670</t>
  </si>
  <si>
    <t>Domky, přístřešky Domky s integrovanou betonovou střechou vč. základní výbavy rozvaděče, osvětlení, dvou zásuvek, ventilátoru a topení 3x3 m; výška 3,25 m</t>
  </si>
  <si>
    <t>1964777319</t>
  </si>
  <si>
    <t>1089</t>
  </si>
  <si>
    <t>7590110700</t>
  </si>
  <si>
    <t xml:space="preserve">Domky, přístřešky Okapy a děšťové svody - pro rel. domek podle zvl. požadavků a  předložené dokumentace 3x2 m</t>
  </si>
  <si>
    <t>1850077930</t>
  </si>
  <si>
    <t>1090</t>
  </si>
  <si>
    <t>7590110710</t>
  </si>
  <si>
    <t xml:space="preserve">Domky, přístřešky Okapy a děšťové svody - pro rel. domek podle zvl. požadavků a  předložené dokumentace 3x2,5 m</t>
  </si>
  <si>
    <t>-1788131547</t>
  </si>
  <si>
    <t>1091</t>
  </si>
  <si>
    <t>7590110720</t>
  </si>
  <si>
    <t xml:space="preserve">Domky, přístřešky Okapy a děšťové svody - pro rel. domek podle zvl. požadavků a  předložené dokumentace 3x3 m</t>
  </si>
  <si>
    <t>-591228510</t>
  </si>
  <si>
    <t>1092</t>
  </si>
  <si>
    <t>7590110730</t>
  </si>
  <si>
    <t xml:space="preserve">Domky, přístřešky Okapy a děšťové svody - pro rel. domek podle zvl. požadavků a  předložené dokumentace 3x3,5 m</t>
  </si>
  <si>
    <t>1457695919</t>
  </si>
  <si>
    <t>1093</t>
  </si>
  <si>
    <t>7590110740</t>
  </si>
  <si>
    <t xml:space="preserve">Domky, přístřešky Okapy a děšťové svody - pro rel. domek podle zvl. požadavků a  předložené dokumentace 3x4 m</t>
  </si>
  <si>
    <t>-2000442220</t>
  </si>
  <si>
    <t>1098</t>
  </si>
  <si>
    <t>7590111000</t>
  </si>
  <si>
    <t xml:space="preserve">Domky, přístřešky Okapy a děšťové svody - pro rel. domek podle zvl. požadavků a  předložené dokumentace Laminátový technologický domek LBM 2</t>
  </si>
  <si>
    <t>1253082124</t>
  </si>
  <si>
    <t>1099</t>
  </si>
  <si>
    <t>7590120010</t>
  </si>
  <si>
    <t>Skříně Skříň SKU včetně VTO (CV490419003)</t>
  </si>
  <si>
    <t>-132337454</t>
  </si>
  <si>
    <t>1100</t>
  </si>
  <si>
    <t>7590120020</t>
  </si>
  <si>
    <t>Skříně Skříň SKU-S včetně VTO (CV490419004)</t>
  </si>
  <si>
    <t>-155379790</t>
  </si>
  <si>
    <t>1101</t>
  </si>
  <si>
    <t>7590120030</t>
  </si>
  <si>
    <t>Skříně Skříň SKU bez VTO (CV490419005)</t>
  </si>
  <si>
    <t>-1886473256</t>
  </si>
  <si>
    <t>1102</t>
  </si>
  <si>
    <t>7590120040</t>
  </si>
  <si>
    <t>Skříně Skříň SKU-S bez VTO (CV490419006)</t>
  </si>
  <si>
    <t>561394328</t>
  </si>
  <si>
    <t>1103</t>
  </si>
  <si>
    <t>7590120050</t>
  </si>
  <si>
    <t>Skříně Skříň kabelová pomocná SKP 76 8xSV-12 C (CV490449008)</t>
  </si>
  <si>
    <t>-117887379</t>
  </si>
  <si>
    <t>1104</t>
  </si>
  <si>
    <t>7590120060</t>
  </si>
  <si>
    <t>Skříně Skříň kabelová pomocná SKP 76 16xSV-12 C (CV490449009)</t>
  </si>
  <si>
    <t>1826443713</t>
  </si>
  <si>
    <t>1105</t>
  </si>
  <si>
    <t>7590120070</t>
  </si>
  <si>
    <t>Skříně Skříň kabelová pomocná SKP 76 24xSV-12 C (CV490449010)</t>
  </si>
  <si>
    <t>1781805144</t>
  </si>
  <si>
    <t>1106</t>
  </si>
  <si>
    <t>7590120080</t>
  </si>
  <si>
    <t>Skříně Skříň kabelová pomocná SKP 76 32xSV-12 C (CV490449011)</t>
  </si>
  <si>
    <t>-606530251</t>
  </si>
  <si>
    <t>1107</t>
  </si>
  <si>
    <t>7590120090</t>
  </si>
  <si>
    <t>Skříně Skříň kabelová pomocná SKP 76 svorkovnice WAGO (CV490449013)</t>
  </si>
  <si>
    <t>1804723342</t>
  </si>
  <si>
    <t>1108</t>
  </si>
  <si>
    <t>7590120100</t>
  </si>
  <si>
    <t xml:space="preserve">Skříně Skříň kombinovaná kovová  (CV490469002)</t>
  </si>
  <si>
    <t>-285964187</t>
  </si>
  <si>
    <t>1109</t>
  </si>
  <si>
    <t>7590120110</t>
  </si>
  <si>
    <t xml:space="preserve">Skříně Rám nosný se stříškou  (CV709459002)</t>
  </si>
  <si>
    <t>-1279862337</t>
  </si>
  <si>
    <t>1110</t>
  </si>
  <si>
    <t>7590120120</t>
  </si>
  <si>
    <t xml:space="preserve">Skříně Základ betonový PSK  (HM0592111090000)</t>
  </si>
  <si>
    <t>583802966</t>
  </si>
  <si>
    <t>1111</t>
  </si>
  <si>
    <t>7590120122</t>
  </si>
  <si>
    <t>Skříně Skříň přístrojová PSK 3 (bez rámu) (CV726409004)</t>
  </si>
  <si>
    <t>-1373576097</t>
  </si>
  <si>
    <t>1112</t>
  </si>
  <si>
    <t>7590120123</t>
  </si>
  <si>
    <t>Skříně Skříň přístroj.do kolej. PSK 3 s rámem (CV726429003)</t>
  </si>
  <si>
    <t>-388905388</t>
  </si>
  <si>
    <t>1113</t>
  </si>
  <si>
    <t>7590120130</t>
  </si>
  <si>
    <t xml:space="preserve">Skříně Deska pod trafokiosky  (HM0592119990002)</t>
  </si>
  <si>
    <t>324190861</t>
  </si>
  <si>
    <t>1114</t>
  </si>
  <si>
    <t>7590120140</t>
  </si>
  <si>
    <t>Skříně Skříňka přejezdového zařízení inovovaná (HM0404134120002)</t>
  </si>
  <si>
    <t>-145235549</t>
  </si>
  <si>
    <t>1115</t>
  </si>
  <si>
    <t>7590120150</t>
  </si>
  <si>
    <t xml:space="preserve">Skříně Skříňka pro venk.ovl.PZ  (HM0404134130000)</t>
  </si>
  <si>
    <t>255777439</t>
  </si>
  <si>
    <t>1116</t>
  </si>
  <si>
    <t>7590120160</t>
  </si>
  <si>
    <t xml:space="preserve">Skříně Skříňka ovl. pro PZZ-RE  (CV723089004)</t>
  </si>
  <si>
    <t>1060823386</t>
  </si>
  <si>
    <t>1117</t>
  </si>
  <si>
    <t>7590120170</t>
  </si>
  <si>
    <t>Skříně Skříň přístr.pro přejezdy spol 133/313.1.11 (HM0354399998269)</t>
  </si>
  <si>
    <t>-439997880</t>
  </si>
  <si>
    <t>1118</t>
  </si>
  <si>
    <t>7590120175</t>
  </si>
  <si>
    <t>Skříně Skříň přístroj.pro přejezdy sp 133/313.1.12 (HM0354399998281)</t>
  </si>
  <si>
    <t>-1876179306</t>
  </si>
  <si>
    <t>1119</t>
  </si>
  <si>
    <t>7590120200</t>
  </si>
  <si>
    <t>Skříně BUES 2000 - Skříňka místního ovládání</t>
  </si>
  <si>
    <t>-1282886300</t>
  </si>
  <si>
    <t>1120</t>
  </si>
  <si>
    <t>7590130010</t>
  </si>
  <si>
    <t>Rozdělovače, rozváděče Objekt kabelový pro DC a nezáv. trakci (CV490409001)</t>
  </si>
  <si>
    <t>50389042</t>
  </si>
  <si>
    <t>1121</t>
  </si>
  <si>
    <t>7590130020</t>
  </si>
  <si>
    <t>Rozdělovače, rozváděče Objekt kabelový pro AC trakci (CV490409002)</t>
  </si>
  <si>
    <t>1661191775</t>
  </si>
  <si>
    <t>1122</t>
  </si>
  <si>
    <t>7590130030</t>
  </si>
  <si>
    <t xml:space="preserve">Rozdělovače, rozváděče Víko kabelového objektu  (HM0321850700003)</t>
  </si>
  <si>
    <t>-1393371824</t>
  </si>
  <si>
    <t>1123</t>
  </si>
  <si>
    <t>7590130040</t>
  </si>
  <si>
    <t xml:space="preserve">Rozdělovače, rozváděče Podstava kabel.objektu  (HM0321850700004)</t>
  </si>
  <si>
    <t>1971256082</t>
  </si>
  <si>
    <t>1124</t>
  </si>
  <si>
    <t>7590130050</t>
  </si>
  <si>
    <t xml:space="preserve">Rozdělovače, rozváděče Skříň pro  kabel. závěry plast.skříň APO 71 (HM0354368650100)</t>
  </si>
  <si>
    <t>358915278</t>
  </si>
  <si>
    <t>1125</t>
  </si>
  <si>
    <t>7590130060</t>
  </si>
  <si>
    <t xml:space="preserve">Rozdělovače, rozváděče Rozváděč zemní pro 2 kabely  (HM0404949010000)</t>
  </si>
  <si>
    <t>-119963010</t>
  </si>
  <si>
    <t>1126</t>
  </si>
  <si>
    <t>7590130200</t>
  </si>
  <si>
    <t>Rozdělovače, rozváděče MRK 10/20</t>
  </si>
  <si>
    <t>-114185509</t>
  </si>
  <si>
    <t>1127</t>
  </si>
  <si>
    <t>7590130202</t>
  </si>
  <si>
    <t>Rozdělovače, rozváděče MRK 10/20 pod omítku</t>
  </si>
  <si>
    <t>-94608212</t>
  </si>
  <si>
    <t>1128</t>
  </si>
  <si>
    <t>7590130210</t>
  </si>
  <si>
    <t>Rozdělovače, rozváděče MIS 1a</t>
  </si>
  <si>
    <t>-71710859</t>
  </si>
  <si>
    <t>1129</t>
  </si>
  <si>
    <t>7590130215</t>
  </si>
  <si>
    <t>Rozdělovače, rozváděče MIS 1b</t>
  </si>
  <si>
    <t>-766280259</t>
  </si>
  <si>
    <t>1130</t>
  </si>
  <si>
    <t>7590130217</t>
  </si>
  <si>
    <t>Rozdělovače, rozváděče MIS 1b pod omítku</t>
  </si>
  <si>
    <t>1041948169</t>
  </si>
  <si>
    <t>1131</t>
  </si>
  <si>
    <t>7590130220</t>
  </si>
  <si>
    <t>Rozdělovače, rozváděče MIS 2</t>
  </si>
  <si>
    <t>1563647038</t>
  </si>
  <si>
    <t>1132</t>
  </si>
  <si>
    <t>7590130225</t>
  </si>
  <si>
    <t>Rozdělovače, rozváděče MIS 3</t>
  </si>
  <si>
    <t>2063714266</t>
  </si>
  <si>
    <t>1133</t>
  </si>
  <si>
    <t>7590130230</t>
  </si>
  <si>
    <t>Rozdělovače, rozváděče MIS 200/300</t>
  </si>
  <si>
    <t>1097041948</t>
  </si>
  <si>
    <t>804</t>
  </si>
  <si>
    <t>7590150010</t>
  </si>
  <si>
    <t xml:space="preserve">Uzemnění, ukolejnění Sběrnice uzemňovací  (CV452119003)</t>
  </si>
  <si>
    <t>524821031</t>
  </si>
  <si>
    <t>805</t>
  </si>
  <si>
    <t>7590150020</t>
  </si>
  <si>
    <t xml:space="preserve">Uzemnění, ukolejnění Deska uzemňovací ZD 01  (HM0354405010000)</t>
  </si>
  <si>
    <t>-1964877561</t>
  </si>
  <si>
    <t>806</t>
  </si>
  <si>
    <t>7590610280</t>
  </si>
  <si>
    <t xml:space="preserve">Indikační a kolejové desky a ovládací pulty Pero dorazové  (CV720970014)</t>
  </si>
  <si>
    <t>-386889108</t>
  </si>
  <si>
    <t>807</t>
  </si>
  <si>
    <t>7590610290</t>
  </si>
  <si>
    <t xml:space="preserve">Indikační a kolejové desky a ovládací pulty Destička  (CV720970016)</t>
  </si>
  <si>
    <t>28912616</t>
  </si>
  <si>
    <t>808</t>
  </si>
  <si>
    <t>7590610330</t>
  </si>
  <si>
    <t>Indikační a kolejové desky a ovládací pulty Svazek pérový (kontaktní) 2P (CV720979006)</t>
  </si>
  <si>
    <t>892847926</t>
  </si>
  <si>
    <t>809</t>
  </si>
  <si>
    <t>7590610340</t>
  </si>
  <si>
    <t>Indikační a kolejové desky a ovládací pulty Svazek pérový (kontaktní) 1ZPRZ (CV720979007)</t>
  </si>
  <si>
    <t>1249806352</t>
  </si>
  <si>
    <t>810</t>
  </si>
  <si>
    <t>7590610350</t>
  </si>
  <si>
    <t>Indikační a kolejové desky a ovládací pulty Svazek pérový (kontaktní) 1PZZ (CV720979008)</t>
  </si>
  <si>
    <t>-783131966</t>
  </si>
  <si>
    <t>812</t>
  </si>
  <si>
    <t>7590610370</t>
  </si>
  <si>
    <t xml:space="preserve">Indikační a kolejové desky a ovládací pulty Stínítko rudé  (HM0321720400010)</t>
  </si>
  <si>
    <t>-1065249936</t>
  </si>
  <si>
    <t>813</t>
  </si>
  <si>
    <t>7590610380</t>
  </si>
  <si>
    <t xml:space="preserve">Indikační a kolejové desky a ovládací pulty Stínítko zelené  (HM0321720400011)</t>
  </si>
  <si>
    <t>925975700</t>
  </si>
  <si>
    <t>814</t>
  </si>
  <si>
    <t>7590610390</t>
  </si>
  <si>
    <t xml:space="preserve">Indikační a kolejové desky a ovládací pulty Stínítko modré  (HM0321720400012)</t>
  </si>
  <si>
    <t>781263077</t>
  </si>
  <si>
    <t>815</t>
  </si>
  <si>
    <t>7590610400</t>
  </si>
  <si>
    <t xml:space="preserve">Indikační a kolejové desky a ovládací pulty Stínítko čiré  (HM0321720400013)</t>
  </si>
  <si>
    <t>-470060729</t>
  </si>
  <si>
    <t>816</t>
  </si>
  <si>
    <t>7590610410</t>
  </si>
  <si>
    <t xml:space="preserve">Indikační a kolejové desky a ovládací pulty Stínítko žluté  (HM0321720400014)</t>
  </si>
  <si>
    <t>1063097287</t>
  </si>
  <si>
    <t>817</t>
  </si>
  <si>
    <t>7590720030</t>
  </si>
  <si>
    <t>Součásti světelných návěstidel Deska transformátoru ST3-R (CV012299001)</t>
  </si>
  <si>
    <t>220632835</t>
  </si>
  <si>
    <t>818</t>
  </si>
  <si>
    <t>7590720035</t>
  </si>
  <si>
    <t>Součásti světelných návěstidel Deska transformátoru ST3R/NTU-2 (CV012299002)</t>
  </si>
  <si>
    <t>-575118811</t>
  </si>
  <si>
    <t>819</t>
  </si>
  <si>
    <t>7590720040</t>
  </si>
  <si>
    <t>Součásti světelných návěstidel Deska transformátoru ST4 (CV012299003)</t>
  </si>
  <si>
    <t>189937859</t>
  </si>
  <si>
    <t>820</t>
  </si>
  <si>
    <t>7590720260</t>
  </si>
  <si>
    <t>Součásti světelných návěstidel Souprava držáku náv.štítků (5)plastová (CV012589010)</t>
  </si>
  <si>
    <t>-384374408</t>
  </si>
  <si>
    <t>821</t>
  </si>
  <si>
    <t>7590720265</t>
  </si>
  <si>
    <t>Součásti světelných návěstidel Souprava držáku náv.štítků (6)plastová (CV012589011)</t>
  </si>
  <si>
    <t>1321451082</t>
  </si>
  <si>
    <t>822</t>
  </si>
  <si>
    <t>7590720270</t>
  </si>
  <si>
    <t>Součásti světelných návěstidel Souprava držáku náv.štítků trp. náv.(1-2) plast. (CV012589012)</t>
  </si>
  <si>
    <t>-2142055543</t>
  </si>
  <si>
    <t>823</t>
  </si>
  <si>
    <t>7590720275</t>
  </si>
  <si>
    <t>Součásti světelných návěstidel Souprava držáku náv.štítků trp. náv.(3-4) plast. (CV012589013)</t>
  </si>
  <si>
    <t>-1500751312</t>
  </si>
  <si>
    <t>824</t>
  </si>
  <si>
    <t>7590720280</t>
  </si>
  <si>
    <t>Součásti světelných návěstidel Souprava držáku náv.štítků trp. náv.(5) plast. (CV012589014)</t>
  </si>
  <si>
    <t>-1638420319</t>
  </si>
  <si>
    <t>825</t>
  </si>
  <si>
    <t>7590720285</t>
  </si>
  <si>
    <t>Součásti světelných návěstidel Souprava držáku náv.štítků trp. náv.(6) plast. (CV012589015)</t>
  </si>
  <si>
    <t>-1321533157</t>
  </si>
  <si>
    <t>826</t>
  </si>
  <si>
    <t>7590720350</t>
  </si>
  <si>
    <t>Součásti světelných návěstidel Optika úplná červená (plast) (CV013305001)</t>
  </si>
  <si>
    <t>-614966669</t>
  </si>
  <si>
    <t>827</t>
  </si>
  <si>
    <t>7590720355</t>
  </si>
  <si>
    <t>Součásti světelných návěstidel Optika úplná zelená (plast) (CV013305002)</t>
  </si>
  <si>
    <t>-1152658362</t>
  </si>
  <si>
    <t>828</t>
  </si>
  <si>
    <t>7590720360</t>
  </si>
  <si>
    <t>Součásti světelných návěstidel Optika úplná žlutá (plast) (CV013305003)</t>
  </si>
  <si>
    <t>1334122685</t>
  </si>
  <si>
    <t>829</t>
  </si>
  <si>
    <t>7590720365</t>
  </si>
  <si>
    <t>Součásti světelných návěstidel Optika úplná modrá (plast) (CV013305004)</t>
  </si>
  <si>
    <t>-329158234</t>
  </si>
  <si>
    <t>830</t>
  </si>
  <si>
    <t>7590720370</t>
  </si>
  <si>
    <t>Součásti světelných návěstidel Optika úplná lunobílá (plast) (CV013305005)</t>
  </si>
  <si>
    <t>2109498090</t>
  </si>
  <si>
    <t>831</t>
  </si>
  <si>
    <t>7590720375</t>
  </si>
  <si>
    <t xml:space="preserve">Součásti světelných návěstidel Skříň úplná - plast  (CV013305006)</t>
  </si>
  <si>
    <t>-975755203</t>
  </si>
  <si>
    <t>832</t>
  </si>
  <si>
    <t>7590720395</t>
  </si>
  <si>
    <t>Součásti světelných návěstidel Svítilna návěstní červená (plast) (CV013309001)</t>
  </si>
  <si>
    <t>-182551152</t>
  </si>
  <si>
    <t>833</t>
  </si>
  <si>
    <t>7590720400</t>
  </si>
  <si>
    <t>Součásti světelných návěstidel Svítilna návěstní zelená (plast) (CV013309002)</t>
  </si>
  <si>
    <t>1227290609</t>
  </si>
  <si>
    <t>834</t>
  </si>
  <si>
    <t>7590720405</t>
  </si>
  <si>
    <t>Součásti světelných návěstidel Svítilna návěstní žlutá (plast) (CV013309003)</t>
  </si>
  <si>
    <t>-764339895</t>
  </si>
  <si>
    <t>835</t>
  </si>
  <si>
    <t>7590720410</t>
  </si>
  <si>
    <t>Součásti světelných návěstidel Svítilna návěstní modrá (plast) (CV013309004)</t>
  </si>
  <si>
    <t>-1521770363</t>
  </si>
  <si>
    <t>836</t>
  </si>
  <si>
    <t>7590720415</t>
  </si>
  <si>
    <t>Součásti světelných návěstidel Svítilna návěstní lunobílá (plast) (CV013309005)</t>
  </si>
  <si>
    <t>961022744</t>
  </si>
  <si>
    <t>837</t>
  </si>
  <si>
    <t>7590720435</t>
  </si>
  <si>
    <t>Součásti světelných návěstidel Základ svět.náv. TIIIZ 53x73x170cm (HM0592110140000)</t>
  </si>
  <si>
    <t>2100297616</t>
  </si>
  <si>
    <t>838</t>
  </si>
  <si>
    <t>7590720440</t>
  </si>
  <si>
    <t>Součásti světelných návěstidel Základ náv. TIIIZ upravený 53x73x170cm (HM0592110140001)</t>
  </si>
  <si>
    <t>-1341686294</t>
  </si>
  <si>
    <t>839</t>
  </si>
  <si>
    <t>7590720445</t>
  </si>
  <si>
    <t>Součásti světelných návěstidel Základ trp.sv.náv. TRIN 40x40x100cm (HM0592111120000)</t>
  </si>
  <si>
    <t>-2003491023</t>
  </si>
  <si>
    <t>840</t>
  </si>
  <si>
    <t>7590720450</t>
  </si>
  <si>
    <t>Součásti světelných návěstidel Základ trp.sv.náv. TRIIN 40x65x100cm (HM0592111130000)</t>
  </si>
  <si>
    <t>-1264953920</t>
  </si>
  <si>
    <t>841</t>
  </si>
  <si>
    <t>7590720575</t>
  </si>
  <si>
    <t xml:space="preserve">Součásti světelných návěstidel Trafo POBS 2.2.0002300  (HM0374215010002)</t>
  </si>
  <si>
    <t>1257096778</t>
  </si>
  <si>
    <t>842</t>
  </si>
  <si>
    <t>7590720570</t>
  </si>
  <si>
    <t xml:space="preserve">Součásti světelných návěstidel Trafo ST 3 R1  (HM0374215010000)</t>
  </si>
  <si>
    <t>-744581388</t>
  </si>
  <si>
    <t>843</t>
  </si>
  <si>
    <t>7590720580</t>
  </si>
  <si>
    <t xml:space="preserve">Součásti světelných návěstidel Transformátor ST4C  (HM0374215010003)</t>
  </si>
  <si>
    <t>847272769</t>
  </si>
  <si>
    <t>845</t>
  </si>
  <si>
    <t>7590720680</t>
  </si>
  <si>
    <t>Součásti světelných návěstidel Kabel CMSM-X 2x1,5 (HM0341447041011)</t>
  </si>
  <si>
    <t>m</t>
  </si>
  <si>
    <t>364885390</t>
  </si>
  <si>
    <t>846</t>
  </si>
  <si>
    <t>7590720681</t>
  </si>
  <si>
    <t>Součásti světelných návěstidel Kabel CMSM-X 3x1,5 (HM0341447141034)</t>
  </si>
  <si>
    <t>-1857347737</t>
  </si>
  <si>
    <t>847</t>
  </si>
  <si>
    <t>7590720682</t>
  </si>
  <si>
    <t>Součásti světelných návěstidel Kabel CMSM-X 4x1,5 (HM0341447241054)</t>
  </si>
  <si>
    <t>1659145762</t>
  </si>
  <si>
    <t>848</t>
  </si>
  <si>
    <t>7590720683</t>
  </si>
  <si>
    <t>Součásti světelných návěstidel Kabel CMSM-X 5x1,5 (HM0341447340003)</t>
  </si>
  <si>
    <t>-1042334382</t>
  </si>
  <si>
    <t>849</t>
  </si>
  <si>
    <t>7590720684</t>
  </si>
  <si>
    <t>Součásti světelných návěstidel Kabel CMSM-X 7x1,5 (HM0341447440004)</t>
  </si>
  <si>
    <t>-134399895</t>
  </si>
  <si>
    <t>850</t>
  </si>
  <si>
    <t>7490720685</t>
  </si>
  <si>
    <t>Součásti světelných návěstidel Kabel CMSM-X 12x1,5 (HM0341447540004)</t>
  </si>
  <si>
    <t>513993962</t>
  </si>
  <si>
    <t>851</t>
  </si>
  <si>
    <t>7590720686</t>
  </si>
  <si>
    <t>Součásti světelných návěstidel Kabel CMSM-X 19x1,5 (HM0341447640004)</t>
  </si>
  <si>
    <t>1420558009</t>
  </si>
  <si>
    <t>852</t>
  </si>
  <si>
    <t>7590720687</t>
  </si>
  <si>
    <t>Součásti světelných návěstidel Kabel CMSM-X 24x1,5 (HM0341447740004)</t>
  </si>
  <si>
    <t>-320445700</t>
  </si>
  <si>
    <t>853</t>
  </si>
  <si>
    <t>7590910190</t>
  </si>
  <si>
    <t>Výkolejky Výkolejka kompletní R65 pravá přestavník a návěst vpravo (CV040609001)</t>
  </si>
  <si>
    <t>-499179076</t>
  </si>
  <si>
    <t>854</t>
  </si>
  <si>
    <t>7590910200</t>
  </si>
  <si>
    <t>Výkolejky Výkolejka kompletní R65 levá přestavník a návěst vlevo (CV040609002)</t>
  </si>
  <si>
    <t>-705482754</t>
  </si>
  <si>
    <t>855</t>
  </si>
  <si>
    <t>7590910210</t>
  </si>
  <si>
    <t>Výkolejky Výkolejka kompletní R65 pravá přestavník a návěst vlevo (CV040609003)</t>
  </si>
  <si>
    <t>1161225378</t>
  </si>
  <si>
    <t>856</t>
  </si>
  <si>
    <t>7590910220</t>
  </si>
  <si>
    <t>Výkolejky Výkolejka kompletní R65 levá návěst vpravo (CV040609004)</t>
  </si>
  <si>
    <t>-377327831</t>
  </si>
  <si>
    <t>857</t>
  </si>
  <si>
    <t>7590910230</t>
  </si>
  <si>
    <t>Výkolejky Výkolejka kompletní R65 pravá přestavník vlevo (CV040609005)</t>
  </si>
  <si>
    <t>918686885</t>
  </si>
  <si>
    <t>858</t>
  </si>
  <si>
    <t>7590910240</t>
  </si>
  <si>
    <t>Výkolejky Výkolejka kompletní R65 levá přestavník vpravo (CV040609006)</t>
  </si>
  <si>
    <t>-571286000</t>
  </si>
  <si>
    <t>859</t>
  </si>
  <si>
    <t>7590910250</t>
  </si>
  <si>
    <t>Výkolejky Výkolejka kompletní R65 pravá přestavník a návěst vlevo (CV040609007)</t>
  </si>
  <si>
    <t>-2008572259</t>
  </si>
  <si>
    <t>860</t>
  </si>
  <si>
    <t>7590910260</t>
  </si>
  <si>
    <t>Výkolejky Výkolejka kompletní R65 levá přestavník a návěst vpravo (CV040609008)</t>
  </si>
  <si>
    <t>-1036707341</t>
  </si>
  <si>
    <t>862</t>
  </si>
  <si>
    <t>7590910390</t>
  </si>
  <si>
    <t>Výkolejky Výkolejka kompletní S49 pravá návěst vlevo (CV040709003)</t>
  </si>
  <si>
    <t>1924710649</t>
  </si>
  <si>
    <t>863</t>
  </si>
  <si>
    <t>7590910400</t>
  </si>
  <si>
    <t>Výkolejky Výkolejka kompletní S49 levá návěst vpravo (CV040709004)</t>
  </si>
  <si>
    <t>-1204013125</t>
  </si>
  <si>
    <t>864</t>
  </si>
  <si>
    <t>7590910410</t>
  </si>
  <si>
    <t>Výkolejky Výkolejka kompletní S49 pravá přestavník vlevo (CV040709005)</t>
  </si>
  <si>
    <t>1339613959</t>
  </si>
  <si>
    <t>865</t>
  </si>
  <si>
    <t>7590910420</t>
  </si>
  <si>
    <t>Výkolejky Výkolejka kompletní S49 levá přestavník vpravo (CV040709006)</t>
  </si>
  <si>
    <t>2101852689</t>
  </si>
  <si>
    <t>866</t>
  </si>
  <si>
    <t>7590910430</t>
  </si>
  <si>
    <t>Výkolejky Výkolejka kompletní S49 pravá přestavník a návěst vlevo (CV040709007)</t>
  </si>
  <si>
    <t>-1931182124</t>
  </si>
  <si>
    <t>867</t>
  </si>
  <si>
    <t>7590910440</t>
  </si>
  <si>
    <t>Výkolejky Výkolejka kompletní S49 levá přestavník a návěst vpravo (CV040709008)</t>
  </si>
  <si>
    <t>-452121999</t>
  </si>
  <si>
    <t>868</t>
  </si>
  <si>
    <t>7590920320</t>
  </si>
  <si>
    <t>Součásti výkolejek Těleso návěst.pro levostr. výhybky (CV032079001)</t>
  </si>
  <si>
    <t>926951631</t>
  </si>
  <si>
    <t>869</t>
  </si>
  <si>
    <t>7590920325</t>
  </si>
  <si>
    <t>Součásti výkolejek Těleso návěst.pro pravostr výhybky (CV032079002)</t>
  </si>
  <si>
    <t>-1406854181</t>
  </si>
  <si>
    <t>870</t>
  </si>
  <si>
    <t>7590920330</t>
  </si>
  <si>
    <t>Součásti výkolejek Těleso návěst.pro oboustr. výhybky (CV032079003)</t>
  </si>
  <si>
    <t>-2026095572</t>
  </si>
  <si>
    <t>871</t>
  </si>
  <si>
    <t>7590920340</t>
  </si>
  <si>
    <t xml:space="preserve">Součásti výkolejek Těleso návěst.k výkolejkám  (CV032089001)</t>
  </si>
  <si>
    <t>1963147883</t>
  </si>
  <si>
    <t>872</t>
  </si>
  <si>
    <t>7590920350</t>
  </si>
  <si>
    <t xml:space="preserve">Součásti výkolejek Vidlice izolovaná sestavená  (CV040705003)</t>
  </si>
  <si>
    <t>-983078026</t>
  </si>
  <si>
    <t>873</t>
  </si>
  <si>
    <t>7591080700</t>
  </si>
  <si>
    <t xml:space="preserve">Ostatní náhradní díly EP600 Sada kontaktová  (CV200525001)</t>
  </si>
  <si>
    <t>-1144299984</t>
  </si>
  <si>
    <t>874</t>
  </si>
  <si>
    <t>7591080720</t>
  </si>
  <si>
    <t>Ostatní náhradní díly EP600 Sada kontaktová bez závorníku (CV201115515)</t>
  </si>
  <si>
    <t>94876557</t>
  </si>
  <si>
    <t>875</t>
  </si>
  <si>
    <t>7591080725</t>
  </si>
  <si>
    <t>Ostatní náhradní díly EP600 Sada kontaktová bez závorníku (CV201115050)</t>
  </si>
  <si>
    <t>-1277950611</t>
  </si>
  <si>
    <t>876</t>
  </si>
  <si>
    <t>7591080730</t>
  </si>
  <si>
    <t>Ostatní náhradní díly EP600 Sada kontaktová bez závorníku (CV201115060)</t>
  </si>
  <si>
    <t>1439911523</t>
  </si>
  <si>
    <t>877</t>
  </si>
  <si>
    <t>7591090100</t>
  </si>
  <si>
    <t>Díly pro zemní montáž přestavníků Obrubník 120x245x495mm (HM0321859992112)</t>
  </si>
  <si>
    <t>296738916</t>
  </si>
  <si>
    <t>880</t>
  </si>
  <si>
    <t>7591090110</t>
  </si>
  <si>
    <t>Díly pro zemní montáž přestavníků Ohrádka přestavníku POP KPS (HM0321859992206)</t>
  </si>
  <si>
    <t>-1140229781</t>
  </si>
  <si>
    <t>881</t>
  </si>
  <si>
    <t>7591090120</t>
  </si>
  <si>
    <t>Díly pro zemní montáž přestavníků Ohrádka přestavníku POP PP (HM0321859992207)</t>
  </si>
  <si>
    <t>1797389216</t>
  </si>
  <si>
    <t>882</t>
  </si>
  <si>
    <t>7591090130</t>
  </si>
  <si>
    <t>Díly pro zemní montáž přestavníků Ohrádka přestavníku POP ZP (HM0321859992107)</t>
  </si>
  <si>
    <t>-1612800304</t>
  </si>
  <si>
    <t>884</t>
  </si>
  <si>
    <t>7591400008</t>
  </si>
  <si>
    <t>Kolejové obvody a kódovací smyčky Šunt zkušební 0,5 Ω (HM0404291040000)</t>
  </si>
  <si>
    <t>-1722808021</t>
  </si>
  <si>
    <t>885</t>
  </si>
  <si>
    <t>7591600010</t>
  </si>
  <si>
    <t>Přejezdová zařízení mechanická Břevno závor jednod. pro SMZ délka 4,5 až 7 metrů (HM0404899005001)</t>
  </si>
  <si>
    <t>244568231</t>
  </si>
  <si>
    <t>886</t>
  </si>
  <si>
    <t>7592010221</t>
  </si>
  <si>
    <t>Kolové senzory a snímače počítačů náprav Kabelový závěr UPMS-01, 2x držák WAGO svorkovnice</t>
  </si>
  <si>
    <t>1383423999</t>
  </si>
  <si>
    <t>887</t>
  </si>
  <si>
    <t>7592010222</t>
  </si>
  <si>
    <t>Kolové senzory a snímače počítačů náprav Kabelový závěr UPMS-11 pro RSR180, 1x EPO 180</t>
  </si>
  <si>
    <t>1997509661</t>
  </si>
  <si>
    <t>888</t>
  </si>
  <si>
    <t>7592010223</t>
  </si>
  <si>
    <t>Kolové senzory a snímače počítačů náprav Kabelový závěr UPMS-12 pro RSR180, 2x EPO 180</t>
  </si>
  <si>
    <t>-802261395</t>
  </si>
  <si>
    <t>889</t>
  </si>
  <si>
    <t>7592010224</t>
  </si>
  <si>
    <t>Kolové senzory a snímače počítačů náprav Kabelový závěr UPMS-13 pro RSR180, 3x EPO 180</t>
  </si>
  <si>
    <t>1410152341</t>
  </si>
  <si>
    <t>890</t>
  </si>
  <si>
    <t>7592010225</t>
  </si>
  <si>
    <t>Kolové senzory a snímače počítačů náprav Kabelový závěr UPMS-14 pro RSR180, 4x EPO 180</t>
  </si>
  <si>
    <t>849065110</t>
  </si>
  <si>
    <t>891</t>
  </si>
  <si>
    <t>7592010226</t>
  </si>
  <si>
    <t>Kolové senzory a snímače počítačů náprav Kabelový závěr UPMS-21 pro RSR123, 1x EPO 123</t>
  </si>
  <si>
    <t>-612606924</t>
  </si>
  <si>
    <t>892</t>
  </si>
  <si>
    <t>7592010227</t>
  </si>
  <si>
    <t>Kolové senzory a snímače počítačů náprav Kabelový závěr UPMS-22 pro RSR123, 2x EPO 123</t>
  </si>
  <si>
    <t>-1189646580</t>
  </si>
  <si>
    <t>893</t>
  </si>
  <si>
    <t>7592010228</t>
  </si>
  <si>
    <t>Kolové senzory a snímače počítačů náprav Kabelový závěr UPMS-23 pro RSR123, 3x EPO 123</t>
  </si>
  <si>
    <t>-1091360976</t>
  </si>
  <si>
    <t>894</t>
  </si>
  <si>
    <t>7592010229</t>
  </si>
  <si>
    <t>Kolové senzory a snímače počítačů náprav Kabelový závěr UPMS-24 pro RSR123, 4x EPO 123</t>
  </si>
  <si>
    <t>909469815</t>
  </si>
  <si>
    <t>895</t>
  </si>
  <si>
    <t>7592700001</t>
  </si>
  <si>
    <t>Upozorňovadla, značky Pás označ. návěstní č/b rovnoměrný (HM0404129990685)</t>
  </si>
  <si>
    <t>-1962543858</t>
  </si>
  <si>
    <t>897</t>
  </si>
  <si>
    <t>7592700002</t>
  </si>
  <si>
    <t>Upozorňovadla, značky Pás označ. návěstní m/b rovnoměrný (HM0404129990686)</t>
  </si>
  <si>
    <t>-213420100</t>
  </si>
  <si>
    <t>898</t>
  </si>
  <si>
    <t>7592700003</t>
  </si>
  <si>
    <t>Upozorňovadla, značky Pás označ. návěstní č/b nerovnoměrný (HM0404129990687)</t>
  </si>
  <si>
    <t>-574201497</t>
  </si>
  <si>
    <t>899</t>
  </si>
  <si>
    <t>7592700004</t>
  </si>
  <si>
    <t>Upozorňovadla, značky Pás označ. návěstní bílý (HM0404129990688)</t>
  </si>
  <si>
    <t>-2096728798</t>
  </si>
  <si>
    <t>900</t>
  </si>
  <si>
    <t>7592700036</t>
  </si>
  <si>
    <t>Upozorňovadla, značky Návěst Vlak se blíží sam.p. 1 šikmý pruh-s bleskem (HM0404129990693)</t>
  </si>
  <si>
    <t>1019976835</t>
  </si>
  <si>
    <t>901</t>
  </si>
  <si>
    <t>7592700037</t>
  </si>
  <si>
    <t>Upozorňovadla, značky Návěst Vlak se blíží sam.p. 2 šikmé pruhy-s bleskem (HM0404129990694)</t>
  </si>
  <si>
    <t>-1631677531</t>
  </si>
  <si>
    <t>902</t>
  </si>
  <si>
    <t>7592700038</t>
  </si>
  <si>
    <t>Upozorňovadla, značky Návěst Vlak se blíží sam.p. 3 šikmé pruhy-s bleskem (HM0404129990695)</t>
  </si>
  <si>
    <t>350940588</t>
  </si>
  <si>
    <t>903</t>
  </si>
  <si>
    <t>7592700039</t>
  </si>
  <si>
    <t>Upozorňovadla, značky Návěst Vlak se blíží sam.p. 4 šikmé pruhy-s bleskem (HM0404129990696)</t>
  </si>
  <si>
    <t>-1407750316</t>
  </si>
  <si>
    <t>904</t>
  </si>
  <si>
    <t>7592700635</t>
  </si>
  <si>
    <t xml:space="preserve">Upozorňovadla, značky Návěsti označující místo na trati Fólie výstražná modrá š20cm  (HM0673909991020)</t>
  </si>
  <si>
    <t>1273564557</t>
  </si>
  <si>
    <t>905</t>
  </si>
  <si>
    <t>7592700640</t>
  </si>
  <si>
    <t xml:space="preserve">Upozorňovadla, značky Návěsti označující místo na trati Fólie výstražná modrá š34cm  (HM0673909991034)</t>
  </si>
  <si>
    <t>-1489563722</t>
  </si>
  <si>
    <t>906</t>
  </si>
  <si>
    <t>7592700650</t>
  </si>
  <si>
    <t xml:space="preserve">Upozorňovadla, značky Návěsti označující místo na trati Fólie výstražná červená š20cm  (HM0673909992020)</t>
  </si>
  <si>
    <t>1260036537</t>
  </si>
  <si>
    <t>907</t>
  </si>
  <si>
    <t>7592700655</t>
  </si>
  <si>
    <t xml:space="preserve">Upozorňovadla, značky Návěsti označující místo na trati Fólie výstražná červená š34cm  (HM0673909992034)</t>
  </si>
  <si>
    <t>1195547260</t>
  </si>
  <si>
    <t>909</t>
  </si>
  <si>
    <t>7592700755</t>
  </si>
  <si>
    <t>Upozorňovadla, značky Návěsti označující místo na trati Upozorňovadlo vzdálenostní 1 pruh rovný fólie (HM0404127110010)</t>
  </si>
  <si>
    <t>317433805</t>
  </si>
  <si>
    <t>910</t>
  </si>
  <si>
    <t>7592700760</t>
  </si>
  <si>
    <t>Upozorňovadla, značky Návěsti označující místo na trati Upozorňovadlo vzdálenostní 1 pruh rovný - 680x750mm fólie (HM0404127110011)</t>
  </si>
  <si>
    <t>-1892391861</t>
  </si>
  <si>
    <t>911</t>
  </si>
  <si>
    <t>7592700765</t>
  </si>
  <si>
    <t>Upozorňovadla, značky Návěsti označující místo na trati Upozorňovadlo vzdálenostní 2 pruhy rovné fólie (HM0404127120020)</t>
  </si>
  <si>
    <t>-1529071698</t>
  </si>
  <si>
    <t>912</t>
  </si>
  <si>
    <t>7592700770</t>
  </si>
  <si>
    <t>Upozorňovadla, značky Návěsti označující místo na trati Upozorňovadlo vzdálenostní 2 pruhy rovné - 680x750mm fólie (HM0404127120021)</t>
  </si>
  <si>
    <t>573546596</t>
  </si>
  <si>
    <t>913</t>
  </si>
  <si>
    <t>7592701100</t>
  </si>
  <si>
    <t>Upozorňovadla, značky Návěsti označující místo na trati Návěst Vlak se blíží sam.p 1šikmý pruh (HM0404129990570)</t>
  </si>
  <si>
    <t>169556137</t>
  </si>
  <si>
    <t>914</t>
  </si>
  <si>
    <t>7592701105</t>
  </si>
  <si>
    <t>Upozorňovadla, značky Návěsti označující místo na trati Návěst Vlak se blíží sam.p 2šikmé pruhy (HM0404129990571)</t>
  </si>
  <si>
    <t>-2069643454</t>
  </si>
  <si>
    <t>915</t>
  </si>
  <si>
    <t>7592701110</t>
  </si>
  <si>
    <t>Upozorňovadla, značky Návěsti označující místo na trati Návěst Vlak se blíží sam.p 3šikmé pruhy (HM0404129990572)</t>
  </si>
  <si>
    <t>-798225334</t>
  </si>
  <si>
    <t>916</t>
  </si>
  <si>
    <t>7592701115</t>
  </si>
  <si>
    <t>Upozorňovadla, značky Návěsti označující místo na trati Návěst Vlak se blíží sam.p 4šikmé pruhy (HM0404129990573)</t>
  </si>
  <si>
    <t>-816458867</t>
  </si>
  <si>
    <t>917</t>
  </si>
  <si>
    <t>7592701120</t>
  </si>
  <si>
    <t>Upozorňovadla, značky Návěsti označující místo na trati Návěst Vlak se blíží sam.p 1šikmý pruh (HM0404129990574)</t>
  </si>
  <si>
    <t>367684767</t>
  </si>
  <si>
    <t>918</t>
  </si>
  <si>
    <t>7592701125</t>
  </si>
  <si>
    <t>Upozorňovadla, značky Návěsti označující místo na trati Návěst Vlak se blíží sam.p 2šikmé pruhy (HM0404129990575)</t>
  </si>
  <si>
    <t>-152180245</t>
  </si>
  <si>
    <t>919</t>
  </si>
  <si>
    <t>7592701130</t>
  </si>
  <si>
    <t>Upozorňovadla, značky Návěsti označující místo na trati Návěst Vlak se blíží sam.p 3šikmé pruhy (HM0404129990576)</t>
  </si>
  <si>
    <t>-1744569178</t>
  </si>
  <si>
    <t>920</t>
  </si>
  <si>
    <t>7592701135</t>
  </si>
  <si>
    <t>Upozorňovadla, značky Návěsti označující místo na trati Návěst Vlak se blíží sam.p 4šikmé pruhy (HM0404129990577)</t>
  </si>
  <si>
    <t>1958724767</t>
  </si>
  <si>
    <t>921</t>
  </si>
  <si>
    <t>7592701140</t>
  </si>
  <si>
    <t>Upozorňovadla, značky Návěsti označující místo na trati Návěst Vlak se blíží sam.p 1šikmý pruh (HM0404129990578)</t>
  </si>
  <si>
    <t>-453208131</t>
  </si>
  <si>
    <t>922</t>
  </si>
  <si>
    <t>7592701145</t>
  </si>
  <si>
    <t>Upozorňovadla, značky Návěsti označující místo na trati Návěst Vlak se blíží sam.p 2šikmé pruhy (HM0404129990579)</t>
  </si>
  <si>
    <t>1276178815</t>
  </si>
  <si>
    <t>923</t>
  </si>
  <si>
    <t>7592701150</t>
  </si>
  <si>
    <t>Upozorňovadla, značky Návěsti označující místo na trati Návěst Vlak se blíží sam.p 3šikmé pruhy (HM0404129990580)</t>
  </si>
  <si>
    <t>1452944131</t>
  </si>
  <si>
    <t>924</t>
  </si>
  <si>
    <t>7592701155</t>
  </si>
  <si>
    <t>Upozorňovadla, značky Návěsti označující místo na trati Návěst Vlak se blíží sam.p 4šikmé pruhy (HM0404129990581)</t>
  </si>
  <si>
    <t>-290164963</t>
  </si>
  <si>
    <t>925</t>
  </si>
  <si>
    <t>7592701160</t>
  </si>
  <si>
    <t>Upozorňovadla, značky Návěsti označující místo na trati Návěst Vlak se blíží sam.p 1rovný pruh (HM0404129990582)</t>
  </si>
  <si>
    <t>796056118</t>
  </si>
  <si>
    <t>926</t>
  </si>
  <si>
    <t>7592701165</t>
  </si>
  <si>
    <t>Upozorňovadla, značky Návěsti označující místo na trati Návěst Vlak se blíží sam.p 2rovné pruhy (HM0404129990583)</t>
  </si>
  <si>
    <t>-552578661</t>
  </si>
  <si>
    <t>927</t>
  </si>
  <si>
    <t>7592701170</t>
  </si>
  <si>
    <t>Upozorňovadla, značky Návěsti označující místo na trati Návěst Vlak se blíží sam.p 3rovné pruhy (HM0404129990584)</t>
  </si>
  <si>
    <t>1785452161</t>
  </si>
  <si>
    <t>928</t>
  </si>
  <si>
    <t>7592701175</t>
  </si>
  <si>
    <t>Upozorňovadla, značky Návěsti označující místo na trati Návěst Vlak se blíží sam.p 2rovné pruhy (HM0404129990585)</t>
  </si>
  <si>
    <t>-1780653137</t>
  </si>
  <si>
    <t>929</t>
  </si>
  <si>
    <t>7592701180</t>
  </si>
  <si>
    <t>Upozorňovadla, značky Návěsti označující místo na trati Návěst Vlak se blíží sam.p 4rovné pruhy (HM0404129990586)</t>
  </si>
  <si>
    <t>-1492207346</t>
  </si>
  <si>
    <t>930</t>
  </si>
  <si>
    <t>7592701185</t>
  </si>
  <si>
    <t>Upozorňovadla, značky Návěsti označující místo na trati Návěst Vlak se blíží sam.p 1rovný pruh (HM0404129990587)</t>
  </si>
  <si>
    <t>-2087849185</t>
  </si>
  <si>
    <t>931</t>
  </si>
  <si>
    <t>7592701190</t>
  </si>
  <si>
    <t>Upozorňovadla, značky Návěsti označující místo na trati Návěst Vlak se blíží sam.p 3rovné pruhy (HM0404129990588)</t>
  </si>
  <si>
    <t>-1125929075</t>
  </si>
  <si>
    <t>932</t>
  </si>
  <si>
    <t>7592701195</t>
  </si>
  <si>
    <t>Upozorňovadla, značky Návěsti označující místo na trati Návěst Vlak se blíží sam.p 4rovné pruhy (HM0404129990589)</t>
  </si>
  <si>
    <t>-1123676327</t>
  </si>
  <si>
    <t>933</t>
  </si>
  <si>
    <t>7592701200</t>
  </si>
  <si>
    <t>Upozorňovadla, značky Návěsti označující místo na trati Návěst Vlak se blíží sam.p 1rovný pruh (HM0404129990590)</t>
  </si>
  <si>
    <t>-1765326324</t>
  </si>
  <si>
    <t>934</t>
  </si>
  <si>
    <t>7592701205</t>
  </si>
  <si>
    <t>Upozorňovadla, značky Návěsti označující místo na trati Návěst Vlak se blíží sam.p 2rovné pruhy (HM0404129990591)</t>
  </si>
  <si>
    <t>-1249201140</t>
  </si>
  <si>
    <t>935</t>
  </si>
  <si>
    <t>7592701210</t>
  </si>
  <si>
    <t>Upozorňovadla, značky Návěsti označující místo na trati Návěst Vlak se blíží sam.p 3rovné pruhy (HM0404129990592)</t>
  </si>
  <si>
    <t>-286814342</t>
  </si>
  <si>
    <t>936</t>
  </si>
  <si>
    <t>7592701215</t>
  </si>
  <si>
    <t>Upozorňovadla, značky Návěsti označující místo na trati Návěst Vlak se blíží sam.p 4rovné pruhy (HM0404129990593)</t>
  </si>
  <si>
    <t>146408825</t>
  </si>
  <si>
    <t>937</t>
  </si>
  <si>
    <t>7592701220</t>
  </si>
  <si>
    <t>Upozorňovadla, značky Návěsti označující místo na trati Návěst Vlak se blíží sam.p 1šikmý pruh (HM0404129990594)</t>
  </si>
  <si>
    <t>1348432412</t>
  </si>
  <si>
    <t>938</t>
  </si>
  <si>
    <t>7592701225</t>
  </si>
  <si>
    <t>Upozorňovadla, značky Návěsti označující místo na trati Návěst Vlak se blíží sam.p 2šikmé pruhy (HM0404129990595)</t>
  </si>
  <si>
    <t>-835108691</t>
  </si>
  <si>
    <t>939</t>
  </si>
  <si>
    <t>7592701230</t>
  </si>
  <si>
    <t>Upozorňovadla, značky Návěsti označující místo na trati Návěst Vlak se blíží sam.p 3šikmé pruhy (HM0404129990596)</t>
  </si>
  <si>
    <t>-567836166</t>
  </si>
  <si>
    <t>940</t>
  </si>
  <si>
    <t>7592701235</t>
  </si>
  <si>
    <t>Upozorňovadla, značky Návěsti označující místo na trati Návěst Vlak se blíží sam.p 4šikmé pruhy (HM0404129990597)</t>
  </si>
  <si>
    <t>1602195310</t>
  </si>
  <si>
    <t>941</t>
  </si>
  <si>
    <t>7592701240</t>
  </si>
  <si>
    <t>Upozorňovadla, značky Návěsti označující místo na trati Návěst Vlak se blíží sam.p 1rovný pruh (HM0404129990598)</t>
  </si>
  <si>
    <t>-1074066866</t>
  </si>
  <si>
    <t>942</t>
  </si>
  <si>
    <t>7592701245</t>
  </si>
  <si>
    <t>Upozorňovadla, značky Návěsti označující místo na trati Návěst Vlak se blíží sam.p 2rovné pruhy (HM0404129990599)</t>
  </si>
  <si>
    <t>-58262814</t>
  </si>
  <si>
    <t>943</t>
  </si>
  <si>
    <t>7592701250</t>
  </si>
  <si>
    <t>Upozorňovadla, značky Návěsti označující místo na trati Návěst Vlak se blíží sam.p 3rovné pruhy (HM0404129990600)</t>
  </si>
  <si>
    <t>-126722076</t>
  </si>
  <si>
    <t>944</t>
  </si>
  <si>
    <t>7592701255</t>
  </si>
  <si>
    <t>Upozorňovadla, značky Návěsti označující místo na trati Návěst Vlak se blíží sam.p 4rovné pruhy (HM0404129990601)</t>
  </si>
  <si>
    <t>-237534810</t>
  </si>
  <si>
    <t>945</t>
  </si>
  <si>
    <t>7592701260</t>
  </si>
  <si>
    <t>Upozorňovadla, značky Návěsti označující místo na trati Návěst Vlak se blíží k hl.náv. 1 trojúhelník 1600x400 - štít (HM0404129990602)</t>
  </si>
  <si>
    <t>-288073168</t>
  </si>
  <si>
    <t>946</t>
  </si>
  <si>
    <t>7592701265</t>
  </si>
  <si>
    <t>Upozorňovadla, značky Návěsti označující místo na trati Návěst Vlak se blíží k hl.náv. 2 trojúhelníky 1600x400 - štít (HM0404129990603)</t>
  </si>
  <si>
    <t>209986925</t>
  </si>
  <si>
    <t>947</t>
  </si>
  <si>
    <t>7592701270</t>
  </si>
  <si>
    <t>Upozorňovadla, značky Návěsti označující místo na trati Návěst Vlak se blíží k hl.náv. 3 trojúhelníky 1600x400 - štít (HM0404129990604)</t>
  </si>
  <si>
    <t>1449189795</t>
  </si>
  <si>
    <t>948</t>
  </si>
  <si>
    <t>7592701275</t>
  </si>
  <si>
    <t>Upozorňovadla, značky Návěsti označující místo na trati Návěst Hl. náv.na opač.straně provedení vysoké bez stož. (HM0404129990608)</t>
  </si>
  <si>
    <t>386668960</t>
  </si>
  <si>
    <t>949</t>
  </si>
  <si>
    <t>7592701280</t>
  </si>
  <si>
    <t>Upozorňovadla, značky Návěsti označující místo na trati Návěst Hl.náv.na opač.straně provedení nízké bez stož. (HM0404129990609)</t>
  </si>
  <si>
    <t>1990560091</t>
  </si>
  <si>
    <t>950</t>
  </si>
  <si>
    <t>7592701285</t>
  </si>
  <si>
    <t>Upozorňovadla, značky Návěsti označující místo na trati Návěst Sam.předv. a opač.str. provedení vysoké bez stož. (HM0404129990610)</t>
  </si>
  <si>
    <t>-1237142152</t>
  </si>
  <si>
    <t>951</t>
  </si>
  <si>
    <t>7592701290</t>
  </si>
  <si>
    <t>Upozorňovadla, značky Návěsti označující místo na trati Návěst Sam.předv.na opač.str. provedení nízké bez stož. (HM0404129990611)</t>
  </si>
  <si>
    <t>1292875022</t>
  </si>
  <si>
    <t>952</t>
  </si>
  <si>
    <t>7592701295</t>
  </si>
  <si>
    <t>Upozorňovadla, značky Návěsti označující místo na trati Návěst Vlak se blíží k přejezd černý pruh s číslem bez stož. (HM0404129990612)</t>
  </si>
  <si>
    <t>-377489924</t>
  </si>
  <si>
    <t>953</t>
  </si>
  <si>
    <t>7592701300</t>
  </si>
  <si>
    <t>Upozorňovadla, značky Návěsti označující místo na trati Návěst Konec práce postrku deska bílá černý okraj-s šípem (HM0404129990613)</t>
  </si>
  <si>
    <t>1482042718</t>
  </si>
  <si>
    <t>954</t>
  </si>
  <si>
    <t>7592810010</t>
  </si>
  <si>
    <t xml:space="preserve">Výstražníky Výstražník V1  (CV708289002)</t>
  </si>
  <si>
    <t>-1511980883</t>
  </si>
  <si>
    <t>955</t>
  </si>
  <si>
    <t>7592810020</t>
  </si>
  <si>
    <t xml:space="preserve">Výstražníky Výstražník V2  (CV708289003)</t>
  </si>
  <si>
    <t>-579652131</t>
  </si>
  <si>
    <t>956</t>
  </si>
  <si>
    <t>7592810030</t>
  </si>
  <si>
    <t xml:space="preserve">Výstražníky Výstražník V3  (CV708289004)</t>
  </si>
  <si>
    <t>-858067065</t>
  </si>
  <si>
    <t>957</t>
  </si>
  <si>
    <t>7592810040</t>
  </si>
  <si>
    <t xml:space="preserve">Výstražníky Výstražník V5  (CV708289006)</t>
  </si>
  <si>
    <t>-1559265790</t>
  </si>
  <si>
    <t>958</t>
  </si>
  <si>
    <t>7592810200</t>
  </si>
  <si>
    <t>Výstražníky LED výstražník SSB 200L s červenými světly</t>
  </si>
  <si>
    <t>1250312798</t>
  </si>
  <si>
    <t>959</t>
  </si>
  <si>
    <t>7592810205</t>
  </si>
  <si>
    <t>Výstražníky LED výstražník SSB 200L s červenými světly a bílým světlem</t>
  </si>
  <si>
    <t>1863911477</t>
  </si>
  <si>
    <t>964</t>
  </si>
  <si>
    <t>7592820010</t>
  </si>
  <si>
    <t xml:space="preserve">Součásti výstražníku Stožár výstražníku SVN  (CV708275020)</t>
  </si>
  <si>
    <t>724451826</t>
  </si>
  <si>
    <t>965</t>
  </si>
  <si>
    <t>7592820020</t>
  </si>
  <si>
    <t xml:space="preserve">Součásti výstražníku Stožár výstražníku SVND  (CV708275021)</t>
  </si>
  <si>
    <t>824375080</t>
  </si>
  <si>
    <t>966</t>
  </si>
  <si>
    <t>7592820030</t>
  </si>
  <si>
    <t xml:space="preserve">Součásti výstražníku Stožár výstražníku SVV  (CV708275022)</t>
  </si>
  <si>
    <t>-1997012895</t>
  </si>
  <si>
    <t>967</t>
  </si>
  <si>
    <t>7592820040</t>
  </si>
  <si>
    <t xml:space="preserve">Součásti výstražníku Stožár výstražníku SVVD  (CV708275023)</t>
  </si>
  <si>
    <t>-923066069</t>
  </si>
  <si>
    <t>968</t>
  </si>
  <si>
    <t>7592820120</t>
  </si>
  <si>
    <t>Součásti výstražníku Kříž výstr.jednokol.kompl.refl A32a bez zvýraznění (CV002639003)</t>
  </si>
  <si>
    <t>525150461</t>
  </si>
  <si>
    <t>969</t>
  </si>
  <si>
    <t>7592820130</t>
  </si>
  <si>
    <t>Součásti výstražníku Kříž výstr.jednokolej.reflexní A32a bez zvýraznění (CV002639004)</t>
  </si>
  <si>
    <t>-269599767</t>
  </si>
  <si>
    <t>970</t>
  </si>
  <si>
    <t>7592820140</t>
  </si>
  <si>
    <t>Součásti výstražníku Kříž výstr.vícekol.kompl.refl A32b bez zvýraznění (CV002649003)</t>
  </si>
  <si>
    <t>184638563</t>
  </si>
  <si>
    <t>971</t>
  </si>
  <si>
    <t>7592820150</t>
  </si>
  <si>
    <t>Součásti výstražníku Kříž výstr.vícekolej.reflexní A32b bez zvýraznění (CV002649004)</t>
  </si>
  <si>
    <t>1279913308</t>
  </si>
  <si>
    <t>972</t>
  </si>
  <si>
    <t>7592820160</t>
  </si>
  <si>
    <t>Součásti výstražníku Kříž výstraž.reflex.přejez 1 kolejový (HM0404127990100)</t>
  </si>
  <si>
    <t>2048941285</t>
  </si>
  <si>
    <t>973</t>
  </si>
  <si>
    <t>7592820170</t>
  </si>
  <si>
    <t>Součásti výstražníku Kříž výstraž.reflex.přejez vícekolejový (HM0404127990101)</t>
  </si>
  <si>
    <t>-973511123</t>
  </si>
  <si>
    <t>974</t>
  </si>
  <si>
    <t>7592820180</t>
  </si>
  <si>
    <t>Součásti výstražníku Kříž výstr.jednokol.zákl.vel. A32a zvýraz.žlutozel.pruh (HM0404229200101)</t>
  </si>
  <si>
    <t>-2119279670</t>
  </si>
  <si>
    <t>975</t>
  </si>
  <si>
    <t>7592820190</t>
  </si>
  <si>
    <t>Součásti výstražníku Kříž výstr.jednokol.zvětšený A32a zvýraz.žlutozel.pruh (HM0404229200102)</t>
  </si>
  <si>
    <t>1233793786</t>
  </si>
  <si>
    <t>976</t>
  </si>
  <si>
    <t>7592820270</t>
  </si>
  <si>
    <t xml:space="preserve">Součásti výstražníku Zvonek pro VSZ  (CV708135030B)</t>
  </si>
  <si>
    <t>1473967672</t>
  </si>
  <si>
    <t>977</t>
  </si>
  <si>
    <t>7592820250</t>
  </si>
  <si>
    <t xml:space="preserve">Součásti výstražníku Plech paraboly  (CV708130014)</t>
  </si>
  <si>
    <t>705736979</t>
  </si>
  <si>
    <t>978</t>
  </si>
  <si>
    <t>7592820260</t>
  </si>
  <si>
    <t xml:space="preserve">Součásti výstražníku Parabola úplná  (CV708135005)</t>
  </si>
  <si>
    <t>2121805846</t>
  </si>
  <si>
    <t>979</t>
  </si>
  <si>
    <t>7592821014</t>
  </si>
  <si>
    <t>Součásti výstražníku Štít výstražníku pro 2 světla</t>
  </si>
  <si>
    <t>-556960082</t>
  </si>
  <si>
    <t>980</t>
  </si>
  <si>
    <t>7592821016</t>
  </si>
  <si>
    <t>Součásti výstražníku Štít výstražníku pro 3 světla</t>
  </si>
  <si>
    <t>172403232</t>
  </si>
  <si>
    <t>988</t>
  </si>
  <si>
    <t>7590710070</t>
  </si>
  <si>
    <t>Návěstidla světelná Návěstidlo stožár. 4 sv. typ:2023 (CV012525014)</t>
  </si>
  <si>
    <t>1334840287</t>
  </si>
  <si>
    <t>989</t>
  </si>
  <si>
    <t>7590710080</t>
  </si>
  <si>
    <t>Návěstidla světelná Návěstidlo stožár. 4 sv. typ:2025 (CV012525016)</t>
  </si>
  <si>
    <t>310177307</t>
  </si>
  <si>
    <t>990</t>
  </si>
  <si>
    <t>7590710090</t>
  </si>
  <si>
    <t>Návěstidla světelná Návěstidlo stožár. 5 sv. typ:2027 (CV012525018)</t>
  </si>
  <si>
    <t>1423101877</t>
  </si>
  <si>
    <t>991</t>
  </si>
  <si>
    <t>7590710100</t>
  </si>
  <si>
    <t>Návěstidla světelná Návěstidlo stožár. 4 sv. typ:2029 (CV012525020)</t>
  </si>
  <si>
    <t>880392232</t>
  </si>
  <si>
    <t>992</t>
  </si>
  <si>
    <t>7590710110</t>
  </si>
  <si>
    <t>Návěstidla světelná Návěstidlo stožár. 4 sv. typ:2034 (CV012525022)</t>
  </si>
  <si>
    <t>195015487</t>
  </si>
  <si>
    <t>993</t>
  </si>
  <si>
    <t>7590710115</t>
  </si>
  <si>
    <t>Návěstidla světelná Návěstidlo stožár. 5 sv. typ:2035 (CV012525023)</t>
  </si>
  <si>
    <t>1712069193</t>
  </si>
  <si>
    <t>994</t>
  </si>
  <si>
    <t>7590710135</t>
  </si>
  <si>
    <t>Návěstidla světelná Návěstidlo stožár. 4 sv. typ:2039 (CV012525027)</t>
  </si>
  <si>
    <t>1484737780</t>
  </si>
  <si>
    <t>995</t>
  </si>
  <si>
    <t>7590710150</t>
  </si>
  <si>
    <t>Návěstidla světelná Návěstidlo stožár. 5 sv. typ:2042 (CV012525030)</t>
  </si>
  <si>
    <t>1539638760</t>
  </si>
  <si>
    <t>996</t>
  </si>
  <si>
    <t>7590710155</t>
  </si>
  <si>
    <t>Návěstidla světelná Návěstidlo stožár. 5 sv. typ:2043 (CV012525031)</t>
  </si>
  <si>
    <t>-170656570</t>
  </si>
  <si>
    <t>997</t>
  </si>
  <si>
    <t>7590710160</t>
  </si>
  <si>
    <t>Návěstidla světelná Návěstidlo stožár. 6 sv. typ:2044 (CV012525032)</t>
  </si>
  <si>
    <t>-547303987</t>
  </si>
  <si>
    <t>998</t>
  </si>
  <si>
    <t>7590710280</t>
  </si>
  <si>
    <t>Návěstidla světelná Návěstidlo trpasl. 1 sv. typ:3601 (CV012525060)</t>
  </si>
  <si>
    <t>-1445239783</t>
  </si>
  <si>
    <t>999</t>
  </si>
  <si>
    <t>7590710295</t>
  </si>
  <si>
    <t>Návěstidla světelná Návěstidlo trpasl. 1 sv. typ:3604 (CV012525063)</t>
  </si>
  <si>
    <t>2014186380</t>
  </si>
  <si>
    <t>1001</t>
  </si>
  <si>
    <t>7590710315</t>
  </si>
  <si>
    <t>Návěstidla světelná Návěstidlo trpasl. 3 sv. typ:3610 (CV012525067)</t>
  </si>
  <si>
    <t>-797142837</t>
  </si>
  <si>
    <t>1002</t>
  </si>
  <si>
    <t>7590710570</t>
  </si>
  <si>
    <t>Návěstidla světelná Návěstidlo stožár. 2 sv. typ:2008 (CV012525178)</t>
  </si>
  <si>
    <t>1176557582</t>
  </si>
  <si>
    <t>1004</t>
  </si>
  <si>
    <t>7590710630</t>
  </si>
  <si>
    <t>Návěstidla světelná Návěstidlo trpasl. 2 sv. typ:3605 (CV012525202)</t>
  </si>
  <si>
    <t>-1879230298</t>
  </si>
  <si>
    <t>1005</t>
  </si>
  <si>
    <t>7590710635</t>
  </si>
  <si>
    <t>Návěstidla světelná Návěstidlo trpasl. 4 sv. typ:3625 (CV012525209)</t>
  </si>
  <si>
    <t>-1793107417</t>
  </si>
  <si>
    <t>1006</t>
  </si>
  <si>
    <t>7590710678</t>
  </si>
  <si>
    <t>Návěstidla světelná Návěstidlo stožár. 1 sv. typ:5001 (CV012525501)</t>
  </si>
  <si>
    <t>894759388</t>
  </si>
  <si>
    <t>1008</t>
  </si>
  <si>
    <t>7590710679</t>
  </si>
  <si>
    <t>Návěstidla světelná Návěstidlo stožár. 2 sv. typ:5002 (CV012525502)</t>
  </si>
  <si>
    <t>199040433</t>
  </si>
  <si>
    <t>1009</t>
  </si>
  <si>
    <t>7590710680</t>
  </si>
  <si>
    <t>Návěstidla světelná Návěstidlo stožár. 2sv. typ:5003 (CV012525503)</t>
  </si>
  <si>
    <t>-1010860267</t>
  </si>
  <si>
    <t>1010</t>
  </si>
  <si>
    <t>7590710685</t>
  </si>
  <si>
    <t>Návěstidla světelná Návěstidlo stožár. 2sv. typ:5004 (CV012525504)</t>
  </si>
  <si>
    <t>1111042430</t>
  </si>
  <si>
    <t>1011</t>
  </si>
  <si>
    <t>7590710690</t>
  </si>
  <si>
    <t>Návěstidla světelná Návěstidlo stožár. 2sv. typ:5005 (CV012525505)</t>
  </si>
  <si>
    <t>-108299571</t>
  </si>
  <si>
    <t>1013</t>
  </si>
  <si>
    <t>7590710691</t>
  </si>
  <si>
    <t>Návěstidla světelná Návěstidlo stožár. 1 sv. typ:5006 (CV012525506)</t>
  </si>
  <si>
    <t>-805435020</t>
  </si>
  <si>
    <t>1014</t>
  </si>
  <si>
    <t>7590710692</t>
  </si>
  <si>
    <t>Návěstidla světelná Návěstidlo stožár. 1 sv. typ:5007 (CV012525507)</t>
  </si>
  <si>
    <t>953971757</t>
  </si>
  <si>
    <t>1015</t>
  </si>
  <si>
    <t>7590710693</t>
  </si>
  <si>
    <t>Návěstidla světelná Návěstidlo stožár. 2 sv. typ:5008 (CV012525508)</t>
  </si>
  <si>
    <t>607075069</t>
  </si>
  <si>
    <t>1017</t>
  </si>
  <si>
    <t>7590710695</t>
  </si>
  <si>
    <t>Návěstidla světelná Návěstidlo stožár. 3sv. typ:5013 (CV012525513)</t>
  </si>
  <si>
    <t>507261011</t>
  </si>
  <si>
    <t>1018</t>
  </si>
  <si>
    <t>7590710700</t>
  </si>
  <si>
    <t>Návěstidla světelná Návěstidlo stožár. 3sv. typ:5016 (CV012525516)</t>
  </si>
  <si>
    <t>-1768900928</t>
  </si>
  <si>
    <t>1019</t>
  </si>
  <si>
    <t>7590710705</t>
  </si>
  <si>
    <t>Návěstidla světelná Návěstidlo stožár. 3sv. typ:5018 (CV012525518)</t>
  </si>
  <si>
    <t>-1775428849</t>
  </si>
  <si>
    <t>1021</t>
  </si>
  <si>
    <t>7590710710</t>
  </si>
  <si>
    <t>Návěstidla světelná Návěstidlo stožár. 4sv. typ:5029 (CV012525529)</t>
  </si>
  <si>
    <t>-702230277</t>
  </si>
  <si>
    <t>1022</t>
  </si>
  <si>
    <t>7590710714</t>
  </si>
  <si>
    <t>Návěstidla světelná Návěstidlo stožár. 4 sv. typ:5034 (CV012525534)</t>
  </si>
  <si>
    <t>-103558533</t>
  </si>
  <si>
    <t>1023</t>
  </si>
  <si>
    <t>7590710715</t>
  </si>
  <si>
    <t>Návěstidla světelná Návěstidlo stožár. 5sv. typ:5035 (CV012525535)</t>
  </si>
  <si>
    <t>36551947</t>
  </si>
  <si>
    <t>1024</t>
  </si>
  <si>
    <t>7590710716</t>
  </si>
  <si>
    <t>Návěstidla světelná Návěstidlo stožár. 4 sv. 1PUR typ:5036 (CV012525536)</t>
  </si>
  <si>
    <t>-903742058</t>
  </si>
  <si>
    <t>1025</t>
  </si>
  <si>
    <t>7590710717</t>
  </si>
  <si>
    <t>Návěstidla světelná Návěstidlo stožár. 4 sv. 1PUR typ:5037 (CV012525537)</t>
  </si>
  <si>
    <t>782710605</t>
  </si>
  <si>
    <t>1026</t>
  </si>
  <si>
    <t>7590710720</t>
  </si>
  <si>
    <t>Návěstidla světelná Návěstidlo stožár. 4sv. typ:5039 (CV012525539)</t>
  </si>
  <si>
    <t>1952331958</t>
  </si>
  <si>
    <t>1027</t>
  </si>
  <si>
    <t>7590710725</t>
  </si>
  <si>
    <t>Návěstidla světelná Návěstidlo stožár. 5sv. typ:5042 (CV012525542)</t>
  </si>
  <si>
    <t>158810127</t>
  </si>
  <si>
    <t>1028</t>
  </si>
  <si>
    <t>7590710731</t>
  </si>
  <si>
    <t>Návěstidla světelná Návěstidlo stožár. 6 sv. typ:5044 (CV012525544)</t>
  </si>
  <si>
    <t>-1195049245</t>
  </si>
  <si>
    <t>1029</t>
  </si>
  <si>
    <t>7590710730</t>
  </si>
  <si>
    <t>Návěstidla světelná Návěstidlo stožár. 5sv. typ:5043 (CV012525543)</t>
  </si>
  <si>
    <t>1258859238</t>
  </si>
  <si>
    <t>1030</t>
  </si>
  <si>
    <t>7590710750</t>
  </si>
  <si>
    <t>Návěstidla světelná Návěstidlo krakorc. 2sv. typ:7004 (CV012525604)</t>
  </si>
  <si>
    <t>-1311096270</t>
  </si>
  <si>
    <t>1031</t>
  </si>
  <si>
    <t>7590711001</t>
  </si>
  <si>
    <t>Návěstidla světelná Návěstidlo trpasl. 1 sv. typ:8601 (CV012528601)</t>
  </si>
  <si>
    <t>-1043120961</t>
  </si>
  <si>
    <t>1032</t>
  </si>
  <si>
    <t>7590711002</t>
  </si>
  <si>
    <t>Návěstidla světelná Návěstidlo trpasl. 2 sv. typ:8602 (CV012528602)</t>
  </si>
  <si>
    <t>-1228551581</t>
  </si>
  <si>
    <t>1033</t>
  </si>
  <si>
    <t>7590711003</t>
  </si>
  <si>
    <t>Návěstidla světelná Návěstidlo trpasl. 2 sv. typ:8603 (CV012528603)</t>
  </si>
  <si>
    <t>1587650085</t>
  </si>
  <si>
    <t>1034</t>
  </si>
  <si>
    <t>7590711004</t>
  </si>
  <si>
    <t>Návěstidla světelná Návěstidlo trpasl. 1 sv. typ:8604 (CV012528604)</t>
  </si>
  <si>
    <t>-1705509973</t>
  </si>
  <si>
    <t>1035</t>
  </si>
  <si>
    <t>7590711005</t>
  </si>
  <si>
    <t>Návěstidla světelná Návěstidlo trpasl. 2 sv. typ:8605 (CV012528605)</t>
  </si>
  <si>
    <t>-74685629</t>
  </si>
  <si>
    <t>1036</t>
  </si>
  <si>
    <t>7590711006</t>
  </si>
  <si>
    <t>Návěstidla světelná Návěstidlo trpasl. 3 sv. typ:8607 (CV012528607)</t>
  </si>
  <si>
    <t>-1774124379</t>
  </si>
  <si>
    <t>1037</t>
  </si>
  <si>
    <t>7590711007</t>
  </si>
  <si>
    <t>Návěstidla světelná Návěstidlo trpasl. 3 sv. typ:8608 (CV012528608)</t>
  </si>
  <si>
    <t>-596983490</t>
  </si>
  <si>
    <t>1038</t>
  </si>
  <si>
    <t>7590711008</t>
  </si>
  <si>
    <t>Návěstidla světelná Návěstidlo trpasl. 3 sv. typ:8609 (CV012528609)</t>
  </si>
  <si>
    <t>1230775205</t>
  </si>
  <si>
    <t>1039</t>
  </si>
  <si>
    <t>7590711009</t>
  </si>
  <si>
    <t>Návěstidla světelná Návěstidlo trpasl. 3 sv. typ:8610 (CV012528610)</t>
  </si>
  <si>
    <t>1521068287</t>
  </si>
  <si>
    <t>1040</t>
  </si>
  <si>
    <t>7590711012</t>
  </si>
  <si>
    <t>Návěstidla světelná Návěstidlo trpasl. 5 sv. typ:8612 (CV012528612)</t>
  </si>
  <si>
    <t>1194802426</t>
  </si>
  <si>
    <t>1041</t>
  </si>
  <si>
    <t>7590711016</t>
  </si>
  <si>
    <t>Návěstidla světelná Návěstidlo trpasl. 5 sv. typ:8616 (CV012528616)</t>
  </si>
  <si>
    <t>1699347284</t>
  </si>
  <si>
    <t>1042</t>
  </si>
  <si>
    <t>7590711017</t>
  </si>
  <si>
    <t>Návěstidla světelná Návěstidlo trpasl. 5 sv. typ:8617 (CV012528617)</t>
  </si>
  <si>
    <t>1777789238</t>
  </si>
  <si>
    <t>1043</t>
  </si>
  <si>
    <t>7590711025</t>
  </si>
  <si>
    <t>Návěstidla světelná Návěstidlo trpasl. 4 sv. typ:8625 (CV012528625)</t>
  </si>
  <si>
    <t>754580422</t>
  </si>
  <si>
    <t>77</t>
  </si>
  <si>
    <t>7593310630</t>
  </si>
  <si>
    <t xml:space="preserve">Konstrukční díly Rám otočný skříně PSK 3  (CV726419002)</t>
  </si>
  <si>
    <t>-664435509</t>
  </si>
  <si>
    <t>79</t>
  </si>
  <si>
    <t>7593310650</t>
  </si>
  <si>
    <t>Konstrukční díly Sestava pro upevnění stanice TEDIS 19" do skříně VUD</t>
  </si>
  <si>
    <t>1122422703</t>
  </si>
  <si>
    <t>81</t>
  </si>
  <si>
    <t>7593310660</t>
  </si>
  <si>
    <t>Konstrukční díly Skříň izol.trafa bez trafa SIT (HM0383889990217)</t>
  </si>
  <si>
    <t>-1355490118</t>
  </si>
  <si>
    <t>82</t>
  </si>
  <si>
    <t>7593310670</t>
  </si>
  <si>
    <t xml:space="preserve">Konstrukční díly Skříň izol.trafa VZ AŽD  (HM0383889990218)</t>
  </si>
  <si>
    <t>-1182808093</t>
  </si>
  <si>
    <t>83</t>
  </si>
  <si>
    <t>7593310680</t>
  </si>
  <si>
    <t>Konstrukční díly Skříň kolejová TJA I nevybavená (CV725509001)</t>
  </si>
  <si>
    <t>-11791628</t>
  </si>
  <si>
    <t>94</t>
  </si>
  <si>
    <t>7593310790</t>
  </si>
  <si>
    <t xml:space="preserve">Konstrukční díly Skříňka pro batérie VZ AŽD  (HM0383889990241)</t>
  </si>
  <si>
    <t>699049010</t>
  </si>
  <si>
    <t>95</t>
  </si>
  <si>
    <t>7593310800</t>
  </si>
  <si>
    <t xml:space="preserve">Konstrukční díly Sloupek odstupný  (CV724800002M)</t>
  </si>
  <si>
    <t>-498022256</t>
  </si>
  <si>
    <t>96</t>
  </si>
  <si>
    <t>7593310810</t>
  </si>
  <si>
    <t xml:space="preserve">Konstrukční díly Sloupek odstupový  (CV724540002)</t>
  </si>
  <si>
    <t>-1088489393</t>
  </si>
  <si>
    <t>97</t>
  </si>
  <si>
    <t>7593310820</t>
  </si>
  <si>
    <t xml:space="preserve">Konstrukční díly Sloupek odstupový  (CV724800019M)</t>
  </si>
  <si>
    <t>536231947</t>
  </si>
  <si>
    <t>98</t>
  </si>
  <si>
    <t>7593310830</t>
  </si>
  <si>
    <t xml:space="preserve">Konstrukční díly Sloupek rozpěrný  (CV724955001)</t>
  </si>
  <si>
    <t>1918387376</t>
  </si>
  <si>
    <t>100</t>
  </si>
  <si>
    <t>7593310850</t>
  </si>
  <si>
    <t xml:space="preserve">Konstrukční díly Stojan kolejové desky  (CV721159001)</t>
  </si>
  <si>
    <t>1517747489</t>
  </si>
  <si>
    <t>101</t>
  </si>
  <si>
    <t>7593310860</t>
  </si>
  <si>
    <t xml:space="preserve">Konstrukční díly Stojan pod baterie  (CV621849001)</t>
  </si>
  <si>
    <t>-441784241</t>
  </si>
  <si>
    <t>102</t>
  </si>
  <si>
    <t>7593310870</t>
  </si>
  <si>
    <t>Konstrukční díly Řada stojan. pro 1 stojan 17 polí inov. (HM0404215990306)</t>
  </si>
  <si>
    <t>415024388</t>
  </si>
  <si>
    <t>103</t>
  </si>
  <si>
    <t>7593310880</t>
  </si>
  <si>
    <t>Konstrukční díly Řada stojan. pro 1 stojan 19 polí inov. (HM0404215990311)</t>
  </si>
  <si>
    <t>-2138637727</t>
  </si>
  <si>
    <t>104</t>
  </si>
  <si>
    <t>7593310890</t>
  </si>
  <si>
    <t>Konstrukční díly Řada stojanová 1 - dílná 1 stojan (HM0404215990301)</t>
  </si>
  <si>
    <t>-1899269011</t>
  </si>
  <si>
    <t>107</t>
  </si>
  <si>
    <t>7593320003</t>
  </si>
  <si>
    <t xml:space="preserve">Prvky Větráček  (CV010545005)</t>
  </si>
  <si>
    <t>656859054</t>
  </si>
  <si>
    <t>108</t>
  </si>
  <si>
    <t>7593320006</t>
  </si>
  <si>
    <t>Prvky Houkačka elektronická E-1 (CV485789002)</t>
  </si>
  <si>
    <t>-595146366</t>
  </si>
  <si>
    <t>109</t>
  </si>
  <si>
    <t>7593320009</t>
  </si>
  <si>
    <t>Prvky Houkačka elektronická E-1 (CV485979001)</t>
  </si>
  <si>
    <t>-1477687506</t>
  </si>
  <si>
    <t>110</t>
  </si>
  <si>
    <t>7593320012</t>
  </si>
  <si>
    <t xml:space="preserve">Prvky Transformátor NTU 4B  (CV513399002)</t>
  </si>
  <si>
    <t>848984296</t>
  </si>
  <si>
    <t>112</t>
  </si>
  <si>
    <t>7593320015</t>
  </si>
  <si>
    <t>Prvky Transformátor NTU 4C (CV513399003)</t>
  </si>
  <si>
    <t>290382647</t>
  </si>
  <si>
    <t>113</t>
  </si>
  <si>
    <t>7593320018</t>
  </si>
  <si>
    <t>Prvky Hlídač izol.stavu HIS-B pro stř.soust. (CV600529002)</t>
  </si>
  <si>
    <t>-896586842</t>
  </si>
  <si>
    <t>114</t>
  </si>
  <si>
    <t>7593320021</t>
  </si>
  <si>
    <t xml:space="preserve">Prvky Hlídač baterie HB  (CV600929002B)</t>
  </si>
  <si>
    <t>-1607420101</t>
  </si>
  <si>
    <t>115</t>
  </si>
  <si>
    <t>7593320024</t>
  </si>
  <si>
    <t xml:space="preserve">Prvky Deska odporů  (CV600945012)</t>
  </si>
  <si>
    <t>-1962677877</t>
  </si>
  <si>
    <t>116</t>
  </si>
  <si>
    <t>7593320027</t>
  </si>
  <si>
    <t xml:space="preserve">Prvky Deska svorek  (CV600945014)</t>
  </si>
  <si>
    <t>-1155362658</t>
  </si>
  <si>
    <t>117</t>
  </si>
  <si>
    <t>7593320030</t>
  </si>
  <si>
    <t xml:space="preserve">Prvky Jednotka relé pro HIS3  (CV600945032B)</t>
  </si>
  <si>
    <t>-2101168923</t>
  </si>
  <si>
    <t>118</t>
  </si>
  <si>
    <t>7593320033</t>
  </si>
  <si>
    <t xml:space="preserve">Prvky Hlídač izol.stavu HIS 3  (CV600949002B)</t>
  </si>
  <si>
    <t>-1896529265</t>
  </si>
  <si>
    <t>119</t>
  </si>
  <si>
    <t>7593320036</t>
  </si>
  <si>
    <t>Prvky Hlídač izol.stavu HIS 3 úplný (CV600949003B)</t>
  </si>
  <si>
    <t>2130158892</t>
  </si>
  <si>
    <t>120</t>
  </si>
  <si>
    <t>7593320039</t>
  </si>
  <si>
    <t xml:space="preserve">Prvky Hlídač izolačního stavu  (CV600949004)</t>
  </si>
  <si>
    <t>1300169851</t>
  </si>
  <si>
    <t>121</t>
  </si>
  <si>
    <t>7593320042</t>
  </si>
  <si>
    <t>Prvky Jednotka kondenzátorová CF1 (CV601019010)</t>
  </si>
  <si>
    <t>-1991880902</t>
  </si>
  <si>
    <t>122</t>
  </si>
  <si>
    <t>7593320045</t>
  </si>
  <si>
    <t>Prvky Houkačka s příslušenstvím 24V AC (CV707515092)</t>
  </si>
  <si>
    <t>96130238</t>
  </si>
  <si>
    <t>123</t>
  </si>
  <si>
    <t>7593320048</t>
  </si>
  <si>
    <t xml:space="preserve">Prvky Jádro úplné  (CV709015040)</t>
  </si>
  <si>
    <t>1486326985</t>
  </si>
  <si>
    <t>125</t>
  </si>
  <si>
    <t>7593320054</t>
  </si>
  <si>
    <t xml:space="preserve">Prvky Deska propojovací P zadní  (CV714785027B)</t>
  </si>
  <si>
    <t>664705292</t>
  </si>
  <si>
    <t>126</t>
  </si>
  <si>
    <t>7593320057</t>
  </si>
  <si>
    <t xml:space="preserve">Prvky Deska propojovací P1 zadní  (CV714785028B)</t>
  </si>
  <si>
    <t>38665591</t>
  </si>
  <si>
    <t>127</t>
  </si>
  <si>
    <t>7593320060</t>
  </si>
  <si>
    <t xml:space="preserve">Prvky Deska zdroje Z 2  (CV714785031B)</t>
  </si>
  <si>
    <t>663334215</t>
  </si>
  <si>
    <t>7593320063</t>
  </si>
  <si>
    <t xml:space="preserve">Prvky Deska náhrady relé NR  (CV714785035B)</t>
  </si>
  <si>
    <t>-2056049662</t>
  </si>
  <si>
    <t>129</t>
  </si>
  <si>
    <t>7593320066</t>
  </si>
  <si>
    <t xml:space="preserve">Prvky Deska zdroje Z3  (CV714785045B)</t>
  </si>
  <si>
    <t>1826370002</t>
  </si>
  <si>
    <t>130</t>
  </si>
  <si>
    <t>7593320069</t>
  </si>
  <si>
    <t xml:space="preserve">Prvky Deska propojovací P2  (CV714785047B)</t>
  </si>
  <si>
    <t>2088050536</t>
  </si>
  <si>
    <t>131</t>
  </si>
  <si>
    <t>7593320072</t>
  </si>
  <si>
    <t xml:space="preserve">Prvky Deska D  (CV714785053B)</t>
  </si>
  <si>
    <t>1639464249</t>
  </si>
  <si>
    <t>132</t>
  </si>
  <si>
    <t>7593320075</t>
  </si>
  <si>
    <t xml:space="preserve">Prvky Deska T  (CV714785054)</t>
  </si>
  <si>
    <t>464929962</t>
  </si>
  <si>
    <t>133</t>
  </si>
  <si>
    <t>7593320078</t>
  </si>
  <si>
    <t xml:space="preserve">Prvky Deska V  (CV714785055)</t>
  </si>
  <si>
    <t>-670437493</t>
  </si>
  <si>
    <t>134</t>
  </si>
  <si>
    <t>7593320081</t>
  </si>
  <si>
    <t xml:space="preserve">Prvky Blok  EMC  (CV714785080)</t>
  </si>
  <si>
    <t>-428430844</t>
  </si>
  <si>
    <t>139</t>
  </si>
  <si>
    <t>7593320096</t>
  </si>
  <si>
    <t xml:space="preserve">Prvky Transformátor NKO-2  (CV717259001)</t>
  </si>
  <si>
    <t>-163447463</t>
  </si>
  <si>
    <t>140</t>
  </si>
  <si>
    <t>7593320099</t>
  </si>
  <si>
    <t>Prvky Pásek zdíř.pro zástrč.poj. 0,5A (CV719029001)</t>
  </si>
  <si>
    <t>2061442375</t>
  </si>
  <si>
    <t>141</t>
  </si>
  <si>
    <t>7593320102</t>
  </si>
  <si>
    <t>Prvky Pásek zdíř.pro zástrč.poj. 1,0A (CV719029002)</t>
  </si>
  <si>
    <t>1728822493</t>
  </si>
  <si>
    <t>142</t>
  </si>
  <si>
    <t>7593320105</t>
  </si>
  <si>
    <t>Prvky Pásek zdíř.pro zástrč.poj. 2A (CV719029003)</t>
  </si>
  <si>
    <t>425459817</t>
  </si>
  <si>
    <t>143</t>
  </si>
  <si>
    <t>7593320108</t>
  </si>
  <si>
    <t>Prvky Pásek zdíř.pro zástrč.poj. 5A (CV719029004)</t>
  </si>
  <si>
    <t>926595774</t>
  </si>
  <si>
    <t>144</t>
  </si>
  <si>
    <t>7593320111</t>
  </si>
  <si>
    <t>Prvky Pásek zdíř.pro zástrč.poj. 10A (CV719029005)</t>
  </si>
  <si>
    <t>-1618538325</t>
  </si>
  <si>
    <t>145</t>
  </si>
  <si>
    <t>7593320114</t>
  </si>
  <si>
    <t>Prvky Pásek zdíř.pro zástrč.poj. 20A (CV719029006)</t>
  </si>
  <si>
    <t>-1286955346</t>
  </si>
  <si>
    <t>146</t>
  </si>
  <si>
    <t>7593320117</t>
  </si>
  <si>
    <t>Prvky Pásek zdíř.pro zástrč.poj. 30A (CV719029007)</t>
  </si>
  <si>
    <t>-2073722131</t>
  </si>
  <si>
    <t>147</t>
  </si>
  <si>
    <t>7593320120</t>
  </si>
  <si>
    <t>Prvky Pásek zdíř.pro zástrč.poj. 0,16A (CV719029009)</t>
  </si>
  <si>
    <t>-272739222</t>
  </si>
  <si>
    <t>148</t>
  </si>
  <si>
    <t>7593320123</t>
  </si>
  <si>
    <t>Prvky Pásek zdířkový T 0,5 A (CV719029010)</t>
  </si>
  <si>
    <t>1170477306</t>
  </si>
  <si>
    <t>149</t>
  </si>
  <si>
    <t>7593320126</t>
  </si>
  <si>
    <t>Prvky Pojistka zástrčková 0,5A (CV719039001)</t>
  </si>
  <si>
    <t>-374850998</t>
  </si>
  <si>
    <t>150</t>
  </si>
  <si>
    <t>7593320129</t>
  </si>
  <si>
    <t>Prvky Pojistka zástrčková 1A (CV719039002)</t>
  </si>
  <si>
    <t>696305124</t>
  </si>
  <si>
    <t>151</t>
  </si>
  <si>
    <t>7593320132</t>
  </si>
  <si>
    <t>Prvky Pojistka zástrčková 2A (CV719039003)</t>
  </si>
  <si>
    <t>583405241</t>
  </si>
  <si>
    <t>152</t>
  </si>
  <si>
    <t>7593320135</t>
  </si>
  <si>
    <t>Prvky Pojistka zástrčková 5A (CV719039004)</t>
  </si>
  <si>
    <t>-2003138192</t>
  </si>
  <si>
    <t>153</t>
  </si>
  <si>
    <t>7593320138</t>
  </si>
  <si>
    <t>Prvky Pojistka zástrčková 10A (CV719039005)</t>
  </si>
  <si>
    <t>380558140</t>
  </si>
  <si>
    <t>154</t>
  </si>
  <si>
    <t>7593320141</t>
  </si>
  <si>
    <t>Prvky Pojistka zástrčková 20A (CV719039006)</t>
  </si>
  <si>
    <t>-1725644548</t>
  </si>
  <si>
    <t>155</t>
  </si>
  <si>
    <t>7593320144</t>
  </si>
  <si>
    <t>Prvky Pojistka zástrčková 30A (CV719039007)</t>
  </si>
  <si>
    <t>-467539330</t>
  </si>
  <si>
    <t>156</t>
  </si>
  <si>
    <t>7593320147</t>
  </si>
  <si>
    <t>Prvky Pojistka zástrčková 0,16A (CV719039009)</t>
  </si>
  <si>
    <t>1914320454</t>
  </si>
  <si>
    <t>157</t>
  </si>
  <si>
    <t>7593320150</t>
  </si>
  <si>
    <t>Prvky Pojistka zástrčková T 0,5A (CV719039010)</t>
  </si>
  <si>
    <t>-1526509498</t>
  </si>
  <si>
    <t>158</t>
  </si>
  <si>
    <t>7593320153</t>
  </si>
  <si>
    <t>Prvky Rezistor regulační 2,2Ohm (CV719109006)</t>
  </si>
  <si>
    <t>-1726906623</t>
  </si>
  <si>
    <t>159</t>
  </si>
  <si>
    <t>7593320156</t>
  </si>
  <si>
    <t>Prvky Rezistor regulační 15Ohm (CV719109007)</t>
  </si>
  <si>
    <t>-435142704</t>
  </si>
  <si>
    <t>160</t>
  </si>
  <si>
    <t>7593320159</t>
  </si>
  <si>
    <t>Prvky Rezistor regulační 43Ohm (CV719109008)</t>
  </si>
  <si>
    <t>-1235386307</t>
  </si>
  <si>
    <t>161</t>
  </si>
  <si>
    <t>7593320162</t>
  </si>
  <si>
    <t>Prvky Rezistor regulační 430Ohm (CV719109009)</t>
  </si>
  <si>
    <t>784651879</t>
  </si>
  <si>
    <t>162</t>
  </si>
  <si>
    <t>7593320165</t>
  </si>
  <si>
    <t>Prvky Rezistor regulační 240Ohm (CV719109010)</t>
  </si>
  <si>
    <t>1020057714</t>
  </si>
  <si>
    <t>163</t>
  </si>
  <si>
    <t>7593320168</t>
  </si>
  <si>
    <t xml:space="preserve">Prvky Usměrňovač URDO  (CV719269002)</t>
  </si>
  <si>
    <t>-262883757</t>
  </si>
  <si>
    <t>164</t>
  </si>
  <si>
    <t>7593320171</t>
  </si>
  <si>
    <t xml:space="preserve">Prvky Usměrňovač URDO  (CV719269004)</t>
  </si>
  <si>
    <t>-300851357</t>
  </si>
  <si>
    <t>165</t>
  </si>
  <si>
    <t>7593320174</t>
  </si>
  <si>
    <t xml:space="preserve">Prvky Usměrňovač URDO  (CV719269005)</t>
  </si>
  <si>
    <t>-687445592</t>
  </si>
  <si>
    <t>166</t>
  </si>
  <si>
    <t>7593320177</t>
  </si>
  <si>
    <t xml:space="preserve">Prvky Usměrňovač URDO  (CV719269007)</t>
  </si>
  <si>
    <t>-220816168</t>
  </si>
  <si>
    <t>167</t>
  </si>
  <si>
    <t>7593320180</t>
  </si>
  <si>
    <t xml:space="preserve">Prvky Blok omezovacích diod  (CV719279001)</t>
  </si>
  <si>
    <t>897149347</t>
  </si>
  <si>
    <t>168</t>
  </si>
  <si>
    <t>7593320183</t>
  </si>
  <si>
    <t xml:space="preserve">Prvky Blok omezovacích diod  (CV719279002)</t>
  </si>
  <si>
    <t>1922730276</t>
  </si>
  <si>
    <t>169</t>
  </si>
  <si>
    <t>7593320186</t>
  </si>
  <si>
    <t xml:space="preserve">Prvky Usměrňovač GUDO  (CV719309001)</t>
  </si>
  <si>
    <t>13245273</t>
  </si>
  <si>
    <t>170</t>
  </si>
  <si>
    <t>7593320189</t>
  </si>
  <si>
    <t xml:space="preserve">Prvky Deska pulzního zesilovače  (CV719379002B)</t>
  </si>
  <si>
    <t>1880277235</t>
  </si>
  <si>
    <t>171</t>
  </si>
  <si>
    <t>7593320192</t>
  </si>
  <si>
    <t xml:space="preserve">Prvky Deska S POKO 75 94  (CV724805019)</t>
  </si>
  <si>
    <t>-1644408260</t>
  </si>
  <si>
    <t>172</t>
  </si>
  <si>
    <t>7593320195</t>
  </si>
  <si>
    <t xml:space="preserve">Prvky Jednotka DR-BZKS  (CV724805022)</t>
  </si>
  <si>
    <t>1785919209</t>
  </si>
  <si>
    <t>173</t>
  </si>
  <si>
    <t>7593320198</t>
  </si>
  <si>
    <t>Prvky Blok kondenzátor.pro relé DSR 12S (CV726319002)</t>
  </si>
  <si>
    <t>1757262961</t>
  </si>
  <si>
    <t>174</t>
  </si>
  <si>
    <t>7593320201</t>
  </si>
  <si>
    <t xml:space="preserve">Prvky Blok kondenzát.korekč.čl.  (CV726349002)</t>
  </si>
  <si>
    <t>1376988064</t>
  </si>
  <si>
    <t>175</t>
  </si>
  <si>
    <t>7593320204</t>
  </si>
  <si>
    <t xml:space="preserve">Prvky Transil pro pojistky  (CV726435001M)</t>
  </si>
  <si>
    <t>223887108</t>
  </si>
  <si>
    <t>176</t>
  </si>
  <si>
    <t>7593320207</t>
  </si>
  <si>
    <t>Prvky Souprava dohl.obv.SDR-1 zástrčková (CV727019003)</t>
  </si>
  <si>
    <t>633387922</t>
  </si>
  <si>
    <t>177</t>
  </si>
  <si>
    <t>7593320210</t>
  </si>
  <si>
    <t>Prvky Souprava kontroly rozřezu SRO-1 zástrč. (CV727029002)</t>
  </si>
  <si>
    <t>1167468038</t>
  </si>
  <si>
    <t>178</t>
  </si>
  <si>
    <t>7593320213</t>
  </si>
  <si>
    <t>Prvky Filtr pro ochranu relé FOR 2(zástrč.) (CV727039003)</t>
  </si>
  <si>
    <t>1882736797</t>
  </si>
  <si>
    <t>179</t>
  </si>
  <si>
    <t>7593320216</t>
  </si>
  <si>
    <t xml:space="preserve">Prvky Tlačítko  (CV727295002)</t>
  </si>
  <si>
    <t>-531632124</t>
  </si>
  <si>
    <t>180</t>
  </si>
  <si>
    <t>7593320219</t>
  </si>
  <si>
    <t xml:space="preserve">Prvky Panel se 2 tlačítky  (CV727295005)</t>
  </si>
  <si>
    <t>1232531969</t>
  </si>
  <si>
    <t>181</t>
  </si>
  <si>
    <t>7593320222</t>
  </si>
  <si>
    <t>Prvky Jednotka napájecí NJ-3E (CV727659002)</t>
  </si>
  <si>
    <t>-1662258649</t>
  </si>
  <si>
    <t>182</t>
  </si>
  <si>
    <t>7593320225</t>
  </si>
  <si>
    <t>Prvky Jednotka releová RJ-3E (CV727669002)</t>
  </si>
  <si>
    <t>-1162794163</t>
  </si>
  <si>
    <t>183</t>
  </si>
  <si>
    <t>7593320228</t>
  </si>
  <si>
    <t>Prvky Jednotka napájecí NJ-4E (CV727679002)</t>
  </si>
  <si>
    <t>1031874115</t>
  </si>
  <si>
    <t>184</t>
  </si>
  <si>
    <t>7593320231</t>
  </si>
  <si>
    <t>Prvky Jednotka releová RJ-4E (CV727689002)</t>
  </si>
  <si>
    <t>-389937995</t>
  </si>
  <si>
    <t>185</t>
  </si>
  <si>
    <t>7593320234</t>
  </si>
  <si>
    <t>Prvky Doplněk releové jednotky RJD-4E (CV727739002)</t>
  </si>
  <si>
    <t>-1703218220</t>
  </si>
  <si>
    <t>186</t>
  </si>
  <si>
    <t>7593320237</t>
  </si>
  <si>
    <t>Prvky Sada vodítek pro jednotku nízkou (CV727775001)</t>
  </si>
  <si>
    <t>1172563401</t>
  </si>
  <si>
    <t>187</t>
  </si>
  <si>
    <t>7593320240</t>
  </si>
  <si>
    <t xml:space="preserve">Prvky Sada vodítek pro jednotku  (CV727775002)</t>
  </si>
  <si>
    <t>-1511305328</t>
  </si>
  <si>
    <t>188</t>
  </si>
  <si>
    <t>7593320243</t>
  </si>
  <si>
    <t>Prvky Deska zadní ZD-3N (CV727785002)</t>
  </si>
  <si>
    <t>663507641</t>
  </si>
  <si>
    <t>189</t>
  </si>
  <si>
    <t>7593320246</t>
  </si>
  <si>
    <t>Prvky Deska zadní ZD-3 (CV727785003)</t>
  </si>
  <si>
    <t>2010497369</t>
  </si>
  <si>
    <t>190</t>
  </si>
  <si>
    <t>7593320249</t>
  </si>
  <si>
    <t>Prvky Jednotka DSO-3N (CV727789001)</t>
  </si>
  <si>
    <t>1911295819</t>
  </si>
  <si>
    <t>191</t>
  </si>
  <si>
    <t>7593320252</t>
  </si>
  <si>
    <t>Prvky Jednotka DSO-3 (CV727789002)</t>
  </si>
  <si>
    <t>-634586524</t>
  </si>
  <si>
    <t>192</t>
  </si>
  <si>
    <t>7593320255</t>
  </si>
  <si>
    <t>Prvky Deska zadní ZD-4N (CV727795002B)</t>
  </si>
  <si>
    <t>-1678377128</t>
  </si>
  <si>
    <t>193</t>
  </si>
  <si>
    <t>7593320258</t>
  </si>
  <si>
    <t>Prvky Deska zadní ZD-4 (CV727795003B)</t>
  </si>
  <si>
    <t>-1604232964</t>
  </si>
  <si>
    <t>194</t>
  </si>
  <si>
    <t>7593320261</t>
  </si>
  <si>
    <t>Prvky Jednotka DSO-4N (CV727799001)</t>
  </si>
  <si>
    <t>797821690</t>
  </si>
  <si>
    <t>195</t>
  </si>
  <si>
    <t>7593320264</t>
  </si>
  <si>
    <t>Prvky Jednotka DSO-4 (CV727799002)</t>
  </si>
  <si>
    <t>-1154209639</t>
  </si>
  <si>
    <t>196</t>
  </si>
  <si>
    <t>7593320267</t>
  </si>
  <si>
    <t>Prvky Deska zadní ZR-3N (CV727805002)</t>
  </si>
  <si>
    <t>-1125451099</t>
  </si>
  <si>
    <t>197</t>
  </si>
  <si>
    <t>7593320270</t>
  </si>
  <si>
    <t>Prvky Deska zadní ZR-3 (CV727805003)</t>
  </si>
  <si>
    <t>1636516129</t>
  </si>
  <si>
    <t>198</t>
  </si>
  <si>
    <t>7593320273</t>
  </si>
  <si>
    <t>Prvky Jednotka DR-AC (CV727805005)</t>
  </si>
  <si>
    <t>-2017514503</t>
  </si>
  <si>
    <t>199</t>
  </si>
  <si>
    <t>7593320276</t>
  </si>
  <si>
    <t>Prvky Jednotka DR-3N (CV727809001)</t>
  </si>
  <si>
    <t>-57662390</t>
  </si>
  <si>
    <t>200</t>
  </si>
  <si>
    <t>7593320279</t>
  </si>
  <si>
    <t>Prvky Jednotka DR-3 (CV727809002)</t>
  </si>
  <si>
    <t>1926481989</t>
  </si>
  <si>
    <t>201</t>
  </si>
  <si>
    <t>7593320282</t>
  </si>
  <si>
    <t xml:space="preserve">Prvky Podložka  (CV727810019)</t>
  </si>
  <si>
    <t>-1354150056</t>
  </si>
  <si>
    <t>202</t>
  </si>
  <si>
    <t>7593320285</t>
  </si>
  <si>
    <t xml:space="preserve">Prvky Držák 4  (CV727810021)</t>
  </si>
  <si>
    <t>-873180717</t>
  </si>
  <si>
    <t>203</t>
  </si>
  <si>
    <t>7593320288</t>
  </si>
  <si>
    <t>Prvky Předstabilizátor impulzní 110V (CV728405006)</t>
  </si>
  <si>
    <t>-2061245094</t>
  </si>
  <si>
    <t>204</t>
  </si>
  <si>
    <t>7593320291</t>
  </si>
  <si>
    <t xml:space="preserve">Prvky Obvody logické I  (CV728405007B)</t>
  </si>
  <si>
    <t>268714244</t>
  </si>
  <si>
    <t>205</t>
  </si>
  <si>
    <t>7593320294</t>
  </si>
  <si>
    <t xml:space="preserve">Prvky Jednotka diagnostiky  (CV728405008B)</t>
  </si>
  <si>
    <t>-325931057</t>
  </si>
  <si>
    <t>206</t>
  </si>
  <si>
    <t>7593320297</t>
  </si>
  <si>
    <t xml:space="preserve">Prvky Obvody logické II  (CV728405009B)</t>
  </si>
  <si>
    <t>1739822768</t>
  </si>
  <si>
    <t>207</t>
  </si>
  <si>
    <t>7593320300</t>
  </si>
  <si>
    <t xml:space="preserve">Prvky Jednotka relé  (CV728405010B)</t>
  </si>
  <si>
    <t>-1785801132</t>
  </si>
  <si>
    <t>208</t>
  </si>
  <si>
    <t>7593320303</t>
  </si>
  <si>
    <t xml:space="preserve">Prvky Obvody výstupní  (CV728405011B)</t>
  </si>
  <si>
    <t>-1719000870</t>
  </si>
  <si>
    <t>209</t>
  </si>
  <si>
    <t>7593320306</t>
  </si>
  <si>
    <t xml:space="preserve">Prvky Dekodér-impulsního sign.  (CV728405012B)</t>
  </si>
  <si>
    <t>-2124427137</t>
  </si>
  <si>
    <t>210</t>
  </si>
  <si>
    <t>7593320309</t>
  </si>
  <si>
    <t xml:space="preserve">Prvky Deska dekodéru kódu  (CV728405013B)</t>
  </si>
  <si>
    <t>-1829632365</t>
  </si>
  <si>
    <t>211</t>
  </si>
  <si>
    <t>7593320312</t>
  </si>
  <si>
    <t xml:space="preserve">Prvky Deska detektoru II  (CV728405014B)</t>
  </si>
  <si>
    <t>1446947361</t>
  </si>
  <si>
    <t>212</t>
  </si>
  <si>
    <t>7593320315</t>
  </si>
  <si>
    <t xml:space="preserve">Prvky Deska detektoru I  (CV728405015B)</t>
  </si>
  <si>
    <t>1566123926</t>
  </si>
  <si>
    <t>213</t>
  </si>
  <si>
    <t>7593320318</t>
  </si>
  <si>
    <t xml:space="preserve">Prvky Deska pásmové propusti  (CV728405016)</t>
  </si>
  <si>
    <t>-923788186</t>
  </si>
  <si>
    <t>214</t>
  </si>
  <si>
    <t>7593320321</t>
  </si>
  <si>
    <t xml:space="preserve">Prvky Deska vstupních obvodů  (CV728405017B)</t>
  </si>
  <si>
    <t>-1387146743</t>
  </si>
  <si>
    <t>215</t>
  </si>
  <si>
    <t>7593320324</t>
  </si>
  <si>
    <t xml:space="preserve">Prvky Deska elektron.přepínačů  (CV728405018B)</t>
  </si>
  <si>
    <t>-1481628174</t>
  </si>
  <si>
    <t>216</t>
  </si>
  <si>
    <t>7593320327</t>
  </si>
  <si>
    <t xml:space="preserve">Prvky Deska relé  (CV728405019B)</t>
  </si>
  <si>
    <t>1249505555</t>
  </si>
  <si>
    <t>217</t>
  </si>
  <si>
    <t>7593320330</t>
  </si>
  <si>
    <t xml:space="preserve">Prvky Jednotka ovládací 2 kabin  (CV728405057B)</t>
  </si>
  <si>
    <t>1487080284</t>
  </si>
  <si>
    <t>218</t>
  </si>
  <si>
    <t>7593320333</t>
  </si>
  <si>
    <t xml:space="preserve">Prvky Snímač - závěs krátký  (CV728405066B)</t>
  </si>
  <si>
    <t>77552872</t>
  </si>
  <si>
    <t>219</t>
  </si>
  <si>
    <t>7593320336</t>
  </si>
  <si>
    <t xml:space="preserve">Prvky Opakovač návěstní traťový  (CV728405078B)</t>
  </si>
  <si>
    <t>-511465399</t>
  </si>
  <si>
    <t>220</t>
  </si>
  <si>
    <t>7593320339</t>
  </si>
  <si>
    <t xml:space="preserve">Prvky Opakovač návěst.spádovišt  (CV728405087)</t>
  </si>
  <si>
    <t>-2077620402</t>
  </si>
  <si>
    <t>221</t>
  </si>
  <si>
    <t>7593320342</t>
  </si>
  <si>
    <t xml:space="preserve">Prvky Jednotka ovládací 1 kabin  (CV728405091B)</t>
  </si>
  <si>
    <t>1024001045</t>
  </si>
  <si>
    <t>222</t>
  </si>
  <si>
    <t>7593320345</t>
  </si>
  <si>
    <t xml:space="preserve">Prvky Násobič napětí 24V  (CV728405093)</t>
  </si>
  <si>
    <t>-490217504</t>
  </si>
  <si>
    <t>223</t>
  </si>
  <si>
    <t>7593320348</t>
  </si>
  <si>
    <t xml:space="preserve">Prvky Zdroj impulsní  (CV728405094B)</t>
  </si>
  <si>
    <t>1641624434</t>
  </si>
  <si>
    <t>224</t>
  </si>
  <si>
    <t>7593320351</t>
  </si>
  <si>
    <t xml:space="preserve">Prvky Deska indikace startu  (CV728405104)</t>
  </si>
  <si>
    <t>-1167004795</t>
  </si>
  <si>
    <t>225</t>
  </si>
  <si>
    <t>7593320354</t>
  </si>
  <si>
    <t xml:space="preserve">Prvky Jednotka ovlád.dvoukabin.  (CV728405257)</t>
  </si>
  <si>
    <t>-936670266</t>
  </si>
  <si>
    <t>226</t>
  </si>
  <si>
    <t>7593320357</t>
  </si>
  <si>
    <t xml:space="preserve">Prvky Deska přepínačů  (CV728545004)</t>
  </si>
  <si>
    <t>864669415</t>
  </si>
  <si>
    <t>227</t>
  </si>
  <si>
    <t>7593320366</t>
  </si>
  <si>
    <t xml:space="preserve">Prvky Svorkovnice dvoudílná  (CV731019001)</t>
  </si>
  <si>
    <t>1302604885</t>
  </si>
  <si>
    <t>228</t>
  </si>
  <si>
    <t>7593320369</t>
  </si>
  <si>
    <t xml:space="preserve">Prvky Štítek pro svorkovnici  (CV731020003)</t>
  </si>
  <si>
    <t>1434794784</t>
  </si>
  <si>
    <t>229</t>
  </si>
  <si>
    <t>7593320372</t>
  </si>
  <si>
    <t xml:space="preserve">Prvky Svorkovnice šestidílná  (CV731029001)</t>
  </si>
  <si>
    <t>1233061727</t>
  </si>
  <si>
    <t>230</t>
  </si>
  <si>
    <t>7593320375</t>
  </si>
  <si>
    <t>Prvky Odpor drátový regulační 2,2Ohm 10A (CV731059001)</t>
  </si>
  <si>
    <t>-2049692912</t>
  </si>
  <si>
    <t>231</t>
  </si>
  <si>
    <t>7593320378</t>
  </si>
  <si>
    <t xml:space="preserve">Prvky Svorkovnice NS 12B  (CV731149002)</t>
  </si>
  <si>
    <t>1449294020</t>
  </si>
  <si>
    <t>232</t>
  </si>
  <si>
    <t>7593320381</t>
  </si>
  <si>
    <t xml:space="preserve">Prvky Propojka 12-ti dílná  (CV731160005)</t>
  </si>
  <si>
    <t>-1906372790</t>
  </si>
  <si>
    <t>233</t>
  </si>
  <si>
    <t>7593320384</t>
  </si>
  <si>
    <t>Prvky Svorkovnice SV-12 A svorník jednostranný (CV731169001)</t>
  </si>
  <si>
    <t>2072988295</t>
  </si>
  <si>
    <t>234</t>
  </si>
  <si>
    <t>7593320399</t>
  </si>
  <si>
    <t xml:space="preserve">Prvky Sběrnice  (CV732245027)</t>
  </si>
  <si>
    <t>2099187285</t>
  </si>
  <si>
    <t>235</t>
  </si>
  <si>
    <t>7593320402</t>
  </si>
  <si>
    <t>Prvky Spínač výměny elektronický ESV (120/6) (CV745809002)</t>
  </si>
  <si>
    <t>1950321756</t>
  </si>
  <si>
    <t>236</t>
  </si>
  <si>
    <t>7593320405</t>
  </si>
  <si>
    <t xml:space="preserve">Prvky Kazeta snížená 119  (CV755125008B)</t>
  </si>
  <si>
    <t>-548531709</t>
  </si>
  <si>
    <t>237</t>
  </si>
  <si>
    <t>7593320407</t>
  </si>
  <si>
    <t>Prvky Kazeta časové jednotky - nízká (CV755135009)</t>
  </si>
  <si>
    <t>-2135156949</t>
  </si>
  <si>
    <t>238</t>
  </si>
  <si>
    <t>7593320408</t>
  </si>
  <si>
    <t>Prvky Deska propojovací DP2 (CV755135002)</t>
  </si>
  <si>
    <t>-1465922752</t>
  </si>
  <si>
    <t>239</t>
  </si>
  <si>
    <t>7593320414</t>
  </si>
  <si>
    <t>Prvky Deska propojovací DPN (CV755135004)</t>
  </si>
  <si>
    <t>-1389396164</t>
  </si>
  <si>
    <t>240</t>
  </si>
  <si>
    <t>7593320417</t>
  </si>
  <si>
    <t xml:space="preserve">Prvky Jednotka časová CJS  (CV755139001)</t>
  </si>
  <si>
    <t>-24303694</t>
  </si>
  <si>
    <t>241</t>
  </si>
  <si>
    <t>7593320418</t>
  </si>
  <si>
    <t>Prvky Jednotka časová CJS Schroff snížená (CV755139010)</t>
  </si>
  <si>
    <t>-417047640</t>
  </si>
  <si>
    <t>242</t>
  </si>
  <si>
    <t>7593320420</t>
  </si>
  <si>
    <t xml:space="preserve">Prvky Jednotka časová CJP  (CV755139002)</t>
  </si>
  <si>
    <t>1148804850</t>
  </si>
  <si>
    <t>243</t>
  </si>
  <si>
    <t>7593320423</t>
  </si>
  <si>
    <t>Prvky Jednotka časová CJE (CV755139003)</t>
  </si>
  <si>
    <t>-1715149409</t>
  </si>
  <si>
    <t>244</t>
  </si>
  <si>
    <t>7593320426</t>
  </si>
  <si>
    <t>Prvky Jednotka časová CJS (CV755139004)</t>
  </si>
  <si>
    <t>205038600</t>
  </si>
  <si>
    <t>245</t>
  </si>
  <si>
    <t>7593320429</t>
  </si>
  <si>
    <t>Prvky Jednotka časová CJP (CV755139005)</t>
  </si>
  <si>
    <t>1278680428</t>
  </si>
  <si>
    <t>246</t>
  </si>
  <si>
    <t>7593320432</t>
  </si>
  <si>
    <t>Prvky Jednotka časová CJE (CV755139006)</t>
  </si>
  <si>
    <t>-658507542</t>
  </si>
  <si>
    <t>247</t>
  </si>
  <si>
    <t>7593320435</t>
  </si>
  <si>
    <t xml:space="preserve">Prvky Ochrana baterie přepěťová  (CV800795088)</t>
  </si>
  <si>
    <t>-1213668963</t>
  </si>
  <si>
    <t>258</t>
  </si>
  <si>
    <t>7593320465</t>
  </si>
  <si>
    <t>Prvky Kryt pro bloky 133157 (HM0321852200000)</t>
  </si>
  <si>
    <t>1914949213</t>
  </si>
  <si>
    <t>259</t>
  </si>
  <si>
    <t>7593320468</t>
  </si>
  <si>
    <t>Prvky Ochrana přepěťová kol.obv. POKO 94 (HM0358239992974)</t>
  </si>
  <si>
    <t>-1505606886</t>
  </si>
  <si>
    <t>260</t>
  </si>
  <si>
    <t>7593320471</t>
  </si>
  <si>
    <t>Prvky Ochrana přepěť.síť.přív. POSP 94 (HM0358239992975)</t>
  </si>
  <si>
    <t>-371024930</t>
  </si>
  <si>
    <t>261</t>
  </si>
  <si>
    <t>7593320474</t>
  </si>
  <si>
    <t>Prvky Ochrana přepěťová POKL 94 (HM0358239992977)</t>
  </si>
  <si>
    <t>-1395581325</t>
  </si>
  <si>
    <t>262</t>
  </si>
  <si>
    <t>7593320477</t>
  </si>
  <si>
    <t>Prvky Ochrana přepěť.pro nap.bat PONB 94 (HM0358239992984)</t>
  </si>
  <si>
    <t>-1597173188</t>
  </si>
  <si>
    <t>263</t>
  </si>
  <si>
    <t>7593320482</t>
  </si>
  <si>
    <t>Prvky Trafo JBC E5035-001 NP542 SOBS-2A (HM0374215990012)</t>
  </si>
  <si>
    <t>887501969</t>
  </si>
  <si>
    <t>264</t>
  </si>
  <si>
    <t>7593320483</t>
  </si>
  <si>
    <t>Prvky Trafo JOC E4060-065 400VA 220-230-240/150-230V (HM0374212300107)</t>
  </si>
  <si>
    <t>1057860300</t>
  </si>
  <si>
    <t>265</t>
  </si>
  <si>
    <t>7593320486</t>
  </si>
  <si>
    <t>Prvky Trafo JOC E2540-0035 80VA 230/230V (HM0374212300109)</t>
  </si>
  <si>
    <t>2035350421</t>
  </si>
  <si>
    <t>1182</t>
  </si>
  <si>
    <t>7593100010</t>
  </si>
  <si>
    <t>Měniče Zdroj BZZ1 bater.záložní 1 výstup (HM0404229990255)</t>
  </si>
  <si>
    <t>2113179616</t>
  </si>
  <si>
    <t>1183</t>
  </si>
  <si>
    <t>7593100020</t>
  </si>
  <si>
    <t>Měniče Zdroj BZZ1 bater.záložní 2 výstupy (HM0404229990256)</t>
  </si>
  <si>
    <t>230017554</t>
  </si>
  <si>
    <t>1184</t>
  </si>
  <si>
    <t>7593100030</t>
  </si>
  <si>
    <t>Měniče Zdroj BZZ1 bater.záložní 3 výstupy (HM0404229990257)</t>
  </si>
  <si>
    <t>-402614423</t>
  </si>
  <si>
    <t>1185</t>
  </si>
  <si>
    <t>7593100040</t>
  </si>
  <si>
    <t>Měniče Zdroj BZZ1 bater.záložní 4 výstupy (HM0404229990258)</t>
  </si>
  <si>
    <t>743877216</t>
  </si>
  <si>
    <t>1186</t>
  </si>
  <si>
    <t>7593100050</t>
  </si>
  <si>
    <t>Měniče Zdroj elektron.EZ/50-BA 1x0,7kVa sin (HM0404229990131)</t>
  </si>
  <si>
    <t>-1701646667</t>
  </si>
  <si>
    <t>1187</t>
  </si>
  <si>
    <t>7593100060</t>
  </si>
  <si>
    <t>Měniče Zdroj elektron.EZ1/50-BA 1x0,3kVA (HM0404229990128)</t>
  </si>
  <si>
    <t>-1098966841</t>
  </si>
  <si>
    <t>1188</t>
  </si>
  <si>
    <t>7593100070</t>
  </si>
  <si>
    <t>Měniče Zdroj elektron.EZ1/50-BA 1x0,3kVA náv. SIN-IN (HM0404229990135)</t>
  </si>
  <si>
    <t>1033852141</t>
  </si>
  <si>
    <t>1189</t>
  </si>
  <si>
    <t>7593100080</t>
  </si>
  <si>
    <t>Měniče Zdroj elektron.EZ1/50-BA 1x0,8kVA (HM0404229990129)</t>
  </si>
  <si>
    <t>-2029118757</t>
  </si>
  <si>
    <t>1190</t>
  </si>
  <si>
    <t>7593100090</t>
  </si>
  <si>
    <t>Měniče Zdroj elektron.EZ1/50-BA 1x0,9kVA (HM0404229990130)</t>
  </si>
  <si>
    <t>-1131580470</t>
  </si>
  <si>
    <t>1191</t>
  </si>
  <si>
    <t>7593100100</t>
  </si>
  <si>
    <t>Měniče Zdroj elektron.EZ1/75-SA 1x0,9kVa (HM0404229990126)</t>
  </si>
  <si>
    <t>-1312390236</t>
  </si>
  <si>
    <t>1192</t>
  </si>
  <si>
    <t>7593100110</t>
  </si>
  <si>
    <t>Měniče Zdroj elektron.EZ1/75-SZ 1x0,9kVA (HM0404229990127)</t>
  </si>
  <si>
    <t>-438098119</t>
  </si>
  <si>
    <t>1193</t>
  </si>
  <si>
    <t>7593100120</t>
  </si>
  <si>
    <t>Měniče Zdroj přestavníku BZP2-24V/1,4kVa (HM0404229990260)</t>
  </si>
  <si>
    <t>1792019115</t>
  </si>
  <si>
    <t>1195</t>
  </si>
  <si>
    <t>7593100140</t>
  </si>
  <si>
    <t>Měniče Zdroj BZL TP 24/220-50/1,4 kVa (HM0404229990604)</t>
  </si>
  <si>
    <t>991560817</t>
  </si>
  <si>
    <t>1196</t>
  </si>
  <si>
    <t>7593100150</t>
  </si>
  <si>
    <t>Měniče Zdroj přestavníku BZP2-96/1,4KVA (HM0404228990336)</t>
  </si>
  <si>
    <t>912354563</t>
  </si>
  <si>
    <t>1197</t>
  </si>
  <si>
    <t>7593100160</t>
  </si>
  <si>
    <t>Měniče Měnič pro BZS1-R96 1 výk.jedn. (HM0404229990521)</t>
  </si>
  <si>
    <t>-1252632700</t>
  </si>
  <si>
    <t>1198</t>
  </si>
  <si>
    <t>7593100170</t>
  </si>
  <si>
    <t>Měniče Měnič pro BZS1-R96 2 výk.jedn. (HM0404229990522)</t>
  </si>
  <si>
    <t>-1214489895</t>
  </si>
  <si>
    <t>1199</t>
  </si>
  <si>
    <t>7593100180</t>
  </si>
  <si>
    <t>Měniče Měnič pro BZS1-275/R96 1 výk.jedn. (HM0404229990554)</t>
  </si>
  <si>
    <t>-888593070</t>
  </si>
  <si>
    <t>1200</t>
  </si>
  <si>
    <t>7593100190</t>
  </si>
  <si>
    <t>Měniče Měnič pro BZS1-75/R96 2 výk.jedn. (HM0404229990555)</t>
  </si>
  <si>
    <t>1506734782</t>
  </si>
  <si>
    <t>1201</t>
  </si>
  <si>
    <t>7593100200</t>
  </si>
  <si>
    <t>Měniče Měnič pro BZS1-275/R96 2 výk.jedn. (HM0404229990556)</t>
  </si>
  <si>
    <t>-1018094915</t>
  </si>
  <si>
    <t>1202</t>
  </si>
  <si>
    <t>7593100210</t>
  </si>
  <si>
    <t>Měniče Měnič pro BZS1-275/R96 3 výk.jedn. (HM0404229990557)</t>
  </si>
  <si>
    <t>1938662123</t>
  </si>
  <si>
    <t>1203</t>
  </si>
  <si>
    <t>7593100220</t>
  </si>
  <si>
    <t>Měniče Přepravka pro výk.jednotku BZS1/R96 (HM0404229990558)</t>
  </si>
  <si>
    <t>-1946948565</t>
  </si>
  <si>
    <t>1204</t>
  </si>
  <si>
    <t>7593100230</t>
  </si>
  <si>
    <t>Měniče Ústředna kmitočtová KU 275Hz (HM0404229990537)</t>
  </si>
  <si>
    <t>1028671739</t>
  </si>
  <si>
    <t>1205</t>
  </si>
  <si>
    <t>7593100240</t>
  </si>
  <si>
    <t>Měniče Napájení pomocné PN-BZS 2 (HM0404229990533)</t>
  </si>
  <si>
    <t>-988430923</t>
  </si>
  <si>
    <t>1206</t>
  </si>
  <si>
    <t>7593100250</t>
  </si>
  <si>
    <t>Měniče Dohled fáze a kmitočtu metro (HM0404229990534)</t>
  </si>
  <si>
    <t>863695469</t>
  </si>
  <si>
    <t>1215</t>
  </si>
  <si>
    <t>7593100340</t>
  </si>
  <si>
    <t>Měniče Zdroj BZS1-275/75/R96-2/75 +2/275x1,75zal (HM0404229990541)</t>
  </si>
  <si>
    <t>1794842821</t>
  </si>
  <si>
    <t>1216</t>
  </si>
  <si>
    <t>7593100350</t>
  </si>
  <si>
    <t>Měniče Zdroj BZS1-275/75/R96-2+1x 1,75kVa s zal (HM0404229990543)</t>
  </si>
  <si>
    <t>-381523149</t>
  </si>
  <si>
    <t>1217</t>
  </si>
  <si>
    <t>7593100360</t>
  </si>
  <si>
    <t>Měniče Zdroj elektron.BZS1-275/ R96-2x3,5kVA (HM0404229990602)</t>
  </si>
  <si>
    <t>-937097488</t>
  </si>
  <si>
    <t>1218</t>
  </si>
  <si>
    <t>7593100370</t>
  </si>
  <si>
    <t>Měniče Zdroj elektron.BZS1-275/R96 2x3,5kVa+záloha (HM0404229990603)</t>
  </si>
  <si>
    <t>-206354537</t>
  </si>
  <si>
    <t>1219</t>
  </si>
  <si>
    <t>7593100380</t>
  </si>
  <si>
    <t>Měniče Sest.BZS1-275/R96 METRO 2x1,75kVa+zál (HM0404229990601)</t>
  </si>
  <si>
    <t>-1188189510</t>
  </si>
  <si>
    <t>1220</t>
  </si>
  <si>
    <t>7593100390</t>
  </si>
  <si>
    <t>Měniče Zdroj BZS1-75/R96 1x1,75kVa zal. (HM0404229990550)</t>
  </si>
  <si>
    <t>2125921521</t>
  </si>
  <si>
    <t>1221</t>
  </si>
  <si>
    <t>7593100400</t>
  </si>
  <si>
    <t>Měniče Zdroj BZS1-75/R96 2x1,75kVa zal. (HM0404229990551)</t>
  </si>
  <si>
    <t>-1006125866</t>
  </si>
  <si>
    <t>1222</t>
  </si>
  <si>
    <t>7593100410</t>
  </si>
  <si>
    <t>Měniče Zdroj BZS1-75/R96 3x1,75kVa zal. (HM0404229990552)</t>
  </si>
  <si>
    <t>-1251992199</t>
  </si>
  <si>
    <t>1224</t>
  </si>
  <si>
    <t>7593100430</t>
  </si>
  <si>
    <t>Měniče Sest.BZS1-275/R96-4x1,75 kVa+zal.Metro (HM0404229990560)</t>
  </si>
  <si>
    <t>-829782332</t>
  </si>
  <si>
    <t>1225</t>
  </si>
  <si>
    <t>7593100440</t>
  </si>
  <si>
    <t xml:space="preserve">Měniče Zdroj BZS 1 - 275/R96 S  (HM0404229990561)</t>
  </si>
  <si>
    <t>409541001</t>
  </si>
  <si>
    <t>1227</t>
  </si>
  <si>
    <t>7593100460</t>
  </si>
  <si>
    <t>Měniče Měnič přestavníkový BZP3 na polici (HM0404229990429)</t>
  </si>
  <si>
    <t>1002799349</t>
  </si>
  <si>
    <t>1228</t>
  </si>
  <si>
    <t>7593100470</t>
  </si>
  <si>
    <t>Měniče Měnič návěstní na polici BZN 3 24/230V-1kVA (HM0404229990430)</t>
  </si>
  <si>
    <t>192940572</t>
  </si>
  <si>
    <t>1229</t>
  </si>
  <si>
    <t>7593100475</t>
  </si>
  <si>
    <t>Měniče Zdroj elektron.EZ1-R14/73,5/76,5 BAR-3x0,3kVA</t>
  </si>
  <si>
    <t>-1875519171</t>
  </si>
  <si>
    <t>1230</t>
  </si>
  <si>
    <t>7593100480</t>
  </si>
  <si>
    <t>Měniče Zdroj elektron.EZ1/75/BA 1x0,3kVa (HM0404229990102)</t>
  </si>
  <si>
    <t>-1286318655</t>
  </si>
  <si>
    <t>1231</t>
  </si>
  <si>
    <t>7593100490</t>
  </si>
  <si>
    <t>Měniče Zdroj elektron.EZ1/75/BA 2x0,3kVa (HM0404229990103)</t>
  </si>
  <si>
    <t>-783267794</t>
  </si>
  <si>
    <t>1232</t>
  </si>
  <si>
    <t>7593100500</t>
  </si>
  <si>
    <t>Měniče Zdroj elektron.EZ1/75/BA 3x0,3kVa (HM0404229990104)</t>
  </si>
  <si>
    <t>-622527574</t>
  </si>
  <si>
    <t>1233</t>
  </si>
  <si>
    <t>7593100510</t>
  </si>
  <si>
    <t>Měniče Zdroj elektron.EZ1/75/BZ 1x0,3kVa (HM0404229990105)</t>
  </si>
  <si>
    <t>-1137887415</t>
  </si>
  <si>
    <t>1234</t>
  </si>
  <si>
    <t>7593100520</t>
  </si>
  <si>
    <t>Měniče Zdroj elektron.EZ1/75/BZ 2x0,3kVa (HM0404229990106)</t>
  </si>
  <si>
    <t>1962787706</t>
  </si>
  <si>
    <t>1235</t>
  </si>
  <si>
    <t>7593100530</t>
  </si>
  <si>
    <t>Měniče Zdroj elektron.EZ1/75/BZ 3x0,3kVa (HM0404229990107)</t>
  </si>
  <si>
    <t>-1853519829</t>
  </si>
  <si>
    <t>1236</t>
  </si>
  <si>
    <t>7593100540</t>
  </si>
  <si>
    <t>Měniče Zdroj elektron.EZ1/75-SA 1x0,3kVa (HM0404229990108)</t>
  </si>
  <si>
    <t>929705354</t>
  </si>
  <si>
    <t>1237</t>
  </si>
  <si>
    <t>7593100550</t>
  </si>
  <si>
    <t>Měniče Zdroj elektron.EZ1/75-SA 2x0,3kVa (HM0404229990109)</t>
  </si>
  <si>
    <t>-1471686935</t>
  </si>
  <si>
    <t>1238</t>
  </si>
  <si>
    <t>7593100560</t>
  </si>
  <si>
    <t>Měniče Zdroj elektron.EZ1/75-SA 3x0,3kVa (HM0404229990110)</t>
  </si>
  <si>
    <t>-111699947</t>
  </si>
  <si>
    <t>1239</t>
  </si>
  <si>
    <t>7593100570</t>
  </si>
  <si>
    <t>Měniče Zdroj elektron.EZ1/75-SZ 1x0,3kVa (HM0404229990111)</t>
  </si>
  <si>
    <t>-763835167</t>
  </si>
  <si>
    <t>1240</t>
  </si>
  <si>
    <t>7593100580</t>
  </si>
  <si>
    <t>Měniče Zdroj elektron.EZ1/75-SZ 2x0,3kVa (HM0404229990112)</t>
  </si>
  <si>
    <t>841383687</t>
  </si>
  <si>
    <t>1241</t>
  </si>
  <si>
    <t>7593100590</t>
  </si>
  <si>
    <t>Měniče Zdroj elektron.EZ1/75-SZ 3x0,3kVa (HM0404229990113)</t>
  </si>
  <si>
    <t>-371066516</t>
  </si>
  <si>
    <t>1242</t>
  </si>
  <si>
    <t>7593100600</t>
  </si>
  <si>
    <t>Měniče Zdroj elektron.EZ1/275-BA 1x0,3kVa (HM0404229990114)</t>
  </si>
  <si>
    <t>536642540</t>
  </si>
  <si>
    <t>1243</t>
  </si>
  <si>
    <t>7593100601</t>
  </si>
  <si>
    <t>Měniče UPS 3 kVA jednofázová, včetně baterie, Bypassu</t>
  </si>
  <si>
    <t>-522225778</t>
  </si>
  <si>
    <t>1244</t>
  </si>
  <si>
    <t>7593100602</t>
  </si>
  <si>
    <t>Měniče Komunikační karta k UPS MS WEB/SNMP</t>
  </si>
  <si>
    <t>-301486901</t>
  </si>
  <si>
    <t>1245</t>
  </si>
  <si>
    <t>7593100610</t>
  </si>
  <si>
    <t>Měniče Zdroj elektron.EZ1/275-BA 2x0,3kVa (HM0404229990115)</t>
  </si>
  <si>
    <t>-664263769</t>
  </si>
  <si>
    <t>1246</t>
  </si>
  <si>
    <t>7593100620</t>
  </si>
  <si>
    <t>Měniče Zdroj elektron.EZ1/275-BA 3x0,3kVa (HM0404229990116)</t>
  </si>
  <si>
    <t>616202978</t>
  </si>
  <si>
    <t>1247</t>
  </si>
  <si>
    <t>7593100630</t>
  </si>
  <si>
    <t>Měniče Zdroj elektron.EZ1/275-BZ 1x0,3kVa (HM0404229990117)</t>
  </si>
  <si>
    <t>842671388</t>
  </si>
  <si>
    <t>1248</t>
  </si>
  <si>
    <t>7593100640</t>
  </si>
  <si>
    <t>Měniče Zdroj elektron.EZ1/275-BZ 2x0,3kVa (HM0404229990118)</t>
  </si>
  <si>
    <t>-1094180898</t>
  </si>
  <si>
    <t>1249</t>
  </si>
  <si>
    <t>7593100650</t>
  </si>
  <si>
    <t>Měniče Zdroj elektron.EZ1/275-BZ 3x0,3kVa (HM0404229990119)</t>
  </si>
  <si>
    <t>-135595810</t>
  </si>
  <si>
    <t>1250</t>
  </si>
  <si>
    <t>7593100660</t>
  </si>
  <si>
    <t>Měniče Zdroj elektron.EZ1/275-SA 1x0,3kVa (HM0404229990120)</t>
  </si>
  <si>
    <t>-1294970535</t>
  </si>
  <si>
    <t>1251</t>
  </si>
  <si>
    <t>7593100670</t>
  </si>
  <si>
    <t>Měniče Zdroj elektron.EZ1/275-SA 2x0,3kVa (HM0404229990121)</t>
  </si>
  <si>
    <t>-622809725</t>
  </si>
  <si>
    <t>1252</t>
  </si>
  <si>
    <t>7593100680</t>
  </si>
  <si>
    <t>Měniče Zdroj elektron.EZ1/275-SA 3x0,3kVa (HM0404229990122)</t>
  </si>
  <si>
    <t>1263647315</t>
  </si>
  <si>
    <t>1253</t>
  </si>
  <si>
    <t>7593100690</t>
  </si>
  <si>
    <t>Měniče Zdroj elektron.EZ1/275-SZ 1x0,3kVa (HM0404229990123)</t>
  </si>
  <si>
    <t>-350068532</t>
  </si>
  <si>
    <t>1254</t>
  </si>
  <si>
    <t>7593100700</t>
  </si>
  <si>
    <t>Měniče Zdroj elektron.EZ1/275-SZ 2x0,3kVa (HM0404229990124)</t>
  </si>
  <si>
    <t>-996318319</t>
  </si>
  <si>
    <t>1255</t>
  </si>
  <si>
    <t>7593100710</t>
  </si>
  <si>
    <t>Měniče Zdroj elektron.EZ1/275-SZ 3x0,3kVa (HM0404229990125)</t>
  </si>
  <si>
    <t>-1573824875</t>
  </si>
  <si>
    <t>1256</t>
  </si>
  <si>
    <t>7593100720</t>
  </si>
  <si>
    <t>Měniče Regulátor batériový RB (HM0404229990151)</t>
  </si>
  <si>
    <t>404056819</t>
  </si>
  <si>
    <t>1257</t>
  </si>
  <si>
    <t>7593100730</t>
  </si>
  <si>
    <t>Měniče Obvod dohlížecí DO (HM0404229990155)</t>
  </si>
  <si>
    <t>-141009664</t>
  </si>
  <si>
    <t>1258</t>
  </si>
  <si>
    <t>7593100740</t>
  </si>
  <si>
    <t>Měniče Ústředna kmitočt.AUT KUA (HM0404229990156)</t>
  </si>
  <si>
    <t>-1790911261</t>
  </si>
  <si>
    <t>1259</t>
  </si>
  <si>
    <t>7593100750</t>
  </si>
  <si>
    <t>Měniče Kabel připoj.vany EZ dutinka (HM0404229990157)</t>
  </si>
  <si>
    <t>-1716997195</t>
  </si>
  <si>
    <t>1260</t>
  </si>
  <si>
    <t>7593100760</t>
  </si>
  <si>
    <t>Měniče Kabel připojovací trafa EZ s očkem (HM0404229990140)</t>
  </si>
  <si>
    <t>-1996341886</t>
  </si>
  <si>
    <t>1261</t>
  </si>
  <si>
    <t>7593100770</t>
  </si>
  <si>
    <t>Měniče Trafo výstupní C VTC (HM0404229990138)</t>
  </si>
  <si>
    <t>534690988</t>
  </si>
  <si>
    <t>1262</t>
  </si>
  <si>
    <t>7593100780</t>
  </si>
  <si>
    <t>Měniče Filtr výstupní A (HM0404229990139)</t>
  </si>
  <si>
    <t>-1653360284</t>
  </si>
  <si>
    <t>1263</t>
  </si>
  <si>
    <t>7593100790</t>
  </si>
  <si>
    <t>Měniče Filtr výstupní B (HM0404229990605)</t>
  </si>
  <si>
    <t>-1776333094</t>
  </si>
  <si>
    <t>1264</t>
  </si>
  <si>
    <t>7593100800</t>
  </si>
  <si>
    <t>Měniče Měnič pro BZ1-24/220V-univerz. (HM0404229990101)</t>
  </si>
  <si>
    <t>356889055</t>
  </si>
  <si>
    <t>1265</t>
  </si>
  <si>
    <t>7593100810</t>
  </si>
  <si>
    <t>Měniče Zdrojelektron.EZ2 24/230/50sin 300VA (HM0404229990132)</t>
  </si>
  <si>
    <t>-346220035</t>
  </si>
  <si>
    <t>1266</t>
  </si>
  <si>
    <t>7593100820</t>
  </si>
  <si>
    <t>Měniče Zdrojelektron.EZ2 24/230/50sin 600VA (HM0404229990133)</t>
  </si>
  <si>
    <t>259557930</t>
  </si>
  <si>
    <t>1267</t>
  </si>
  <si>
    <t>7593100830</t>
  </si>
  <si>
    <t>Měniče Zdrojelektron.EZ2 24/230/50sin 900VA (HM0404229990134)</t>
  </si>
  <si>
    <t>-609229701</t>
  </si>
  <si>
    <t>1268</t>
  </si>
  <si>
    <t>7593100850</t>
  </si>
  <si>
    <t>Měniče Stejnosměrný měnič napětí SMN01.1 se zapojením IZKP+KDK (pozitivní signál PZS s výkonovými LED)</t>
  </si>
  <si>
    <t>1722762397</t>
  </si>
  <si>
    <t>1269</t>
  </si>
  <si>
    <t>7593100860</t>
  </si>
  <si>
    <t>Měniče Stejnosměrný měnič napětí SMN04 sezapojením IZKP+KDK</t>
  </si>
  <si>
    <t>-1188648869</t>
  </si>
  <si>
    <t>1270</t>
  </si>
  <si>
    <t>7593100880</t>
  </si>
  <si>
    <t>Měniče Elektronický měnič napětí EM 50/250 a EM 50/250.2</t>
  </si>
  <si>
    <t>843462751</t>
  </si>
  <si>
    <t>1271</t>
  </si>
  <si>
    <t>7593100890</t>
  </si>
  <si>
    <t>Měniče Elektronický měnič napětí EM 50/750/3</t>
  </si>
  <si>
    <t>1073737756</t>
  </si>
  <si>
    <t>1272</t>
  </si>
  <si>
    <t>7593100900</t>
  </si>
  <si>
    <t>Měniče Měnič DC 24V/24V spínaný, s galvanickýmoddělením, stabilizovaný</t>
  </si>
  <si>
    <t>30631295</t>
  </si>
  <si>
    <t>1273</t>
  </si>
  <si>
    <t>7593100910</t>
  </si>
  <si>
    <t xml:space="preserve">Měniče Měnič DC/DC1 pro MB telefony, napětí DC/DC 12-36 V pro ústřední napájení mb venkovních  telefonních objektů</t>
  </si>
  <si>
    <t>9221660</t>
  </si>
  <si>
    <t>266</t>
  </si>
  <si>
    <t>7593320489</t>
  </si>
  <si>
    <t xml:space="preserve">Prvky Trafo JOC U3250-0209    630VA 210-230-240/160-230 (HM0374212300185)</t>
  </si>
  <si>
    <t>946793886</t>
  </si>
  <si>
    <t>267</t>
  </si>
  <si>
    <t>7593320492</t>
  </si>
  <si>
    <t xml:space="preserve">Prvky Trafo JOC U50103-0041  3,15kVA 230/230V (HM0374212300218)</t>
  </si>
  <si>
    <t>1437565199</t>
  </si>
  <si>
    <t>268</t>
  </si>
  <si>
    <t>7593320495</t>
  </si>
  <si>
    <t xml:space="preserve">Prvky Trafo JOC U4040-0320  800VA 220-230-240/150-160-210-220-23 (HM0374212300334)</t>
  </si>
  <si>
    <t>2051960666</t>
  </si>
  <si>
    <t>269</t>
  </si>
  <si>
    <t>7593320498</t>
  </si>
  <si>
    <t xml:space="preserve">Prvky Trafo JOC E5092-0145  1kVA 230/220-230-240V (HM0374212300350)</t>
  </si>
  <si>
    <t>657975481</t>
  </si>
  <si>
    <t>270</t>
  </si>
  <si>
    <t>7593320501</t>
  </si>
  <si>
    <t xml:space="preserve">Prvky Trafo JOC U5052-0114    1,6kVA 230/210-230-250V (HM0374212300377)</t>
  </si>
  <si>
    <t>-878315608</t>
  </si>
  <si>
    <t>271</t>
  </si>
  <si>
    <t>7593320504</t>
  </si>
  <si>
    <t xml:space="preserve">Prvky Trafo NTU 5B   /51341B/  (HM0374215010004)</t>
  </si>
  <si>
    <t>1635801301</t>
  </si>
  <si>
    <t>272</t>
  </si>
  <si>
    <t>7593320507</t>
  </si>
  <si>
    <t>Prvky Trafo POBS 3.1 (HM0374215020000)</t>
  </si>
  <si>
    <t>-1403960421</t>
  </si>
  <si>
    <t>273</t>
  </si>
  <si>
    <t>7593320510</t>
  </si>
  <si>
    <t>Prvky Trafo RTE 1 (HM0374215030000)</t>
  </si>
  <si>
    <t>139368297</t>
  </si>
  <si>
    <t>274</t>
  </si>
  <si>
    <t>7593320513</t>
  </si>
  <si>
    <t>Prvky Trafo JOC E3225-001 100VA 220V/3-8-5,5V,35-72,5V (HM0374215040000)</t>
  </si>
  <si>
    <t>24175193</t>
  </si>
  <si>
    <t>275</t>
  </si>
  <si>
    <t>7593320516</t>
  </si>
  <si>
    <t>Prvky Trafo JSC E3250-137 PTM (HM0374215050000)</t>
  </si>
  <si>
    <t>2080370188</t>
  </si>
  <si>
    <t>276</t>
  </si>
  <si>
    <t>7593320519</t>
  </si>
  <si>
    <t xml:space="preserve">Prvky Trafo JNC E4050-0007  100VA 220//6-11/6A/2-1,5-1,5/A (HM0374215060000)</t>
  </si>
  <si>
    <t>-641711550</t>
  </si>
  <si>
    <t>277</t>
  </si>
  <si>
    <t>7593320522</t>
  </si>
  <si>
    <t>Prvky Trafo JOC E3232-210 NTU-1 (HM0374215990010)</t>
  </si>
  <si>
    <t>-2143894695</t>
  </si>
  <si>
    <t>278</t>
  </si>
  <si>
    <t>7593320525</t>
  </si>
  <si>
    <t>Prvky Trafo JOC E32452-009 NTU-2 (HM0374215990011)</t>
  </si>
  <si>
    <t>1780012722</t>
  </si>
  <si>
    <t>279</t>
  </si>
  <si>
    <t>7593320528</t>
  </si>
  <si>
    <t xml:space="preserve">Prvky Trafo JOC U6078-0003  5,3kVA 400V/S1:230V-11,5A (HM0374215990604)</t>
  </si>
  <si>
    <t>-517040404</t>
  </si>
  <si>
    <t>281</t>
  </si>
  <si>
    <t>7593320534</t>
  </si>
  <si>
    <t>Prvky Trafo TOC F5056-034 3kVA 3x400/230V//3x400/230V (HM0374255990005)</t>
  </si>
  <si>
    <t>-946966637</t>
  </si>
  <si>
    <t>282</t>
  </si>
  <si>
    <t>7593320536</t>
  </si>
  <si>
    <t>Prvky Trafo TOC 34040-0115 – 3x400/231//3x400/231V, 1kVA (HM0374255990048)</t>
  </si>
  <si>
    <t>-1593129723</t>
  </si>
  <si>
    <t>283</t>
  </si>
  <si>
    <t>7593320537</t>
  </si>
  <si>
    <t>Prvky Trafo TOC F4545-058 2kVA 3x400/231//3x400/231V (HM0374255990009)</t>
  </si>
  <si>
    <t>1187404002</t>
  </si>
  <si>
    <t>323</t>
  </si>
  <si>
    <t>7593320651</t>
  </si>
  <si>
    <t>Prvky Panel jističů (120mm)</t>
  </si>
  <si>
    <t>-1837090055</t>
  </si>
  <si>
    <t>324</t>
  </si>
  <si>
    <t>7593320654</t>
  </si>
  <si>
    <t>Prvky Panel jističů (133mm)</t>
  </si>
  <si>
    <t>-867113299</t>
  </si>
  <si>
    <t>325</t>
  </si>
  <si>
    <t>7593320657</t>
  </si>
  <si>
    <t>Prvky Panel 3.patrový univerzální pro TEDIS plast</t>
  </si>
  <si>
    <t>-1880856347</t>
  </si>
  <si>
    <t>326</t>
  </si>
  <si>
    <t>7593320660</t>
  </si>
  <si>
    <t>Prvky Panel montážní pro TEDIS 5-7 do skříně RACK</t>
  </si>
  <si>
    <t>-1984417924</t>
  </si>
  <si>
    <t>327</t>
  </si>
  <si>
    <t>7593320663</t>
  </si>
  <si>
    <t>Prvky Lišta nosná do skříně RACK</t>
  </si>
  <si>
    <t>-1122955496</t>
  </si>
  <si>
    <t>328</t>
  </si>
  <si>
    <t>7593320666</t>
  </si>
  <si>
    <t>Prvky Panel 2 PENETŮ do skříně RACK</t>
  </si>
  <si>
    <t>-1600797685</t>
  </si>
  <si>
    <t>329</t>
  </si>
  <si>
    <t>7593320669</t>
  </si>
  <si>
    <t>Prvky Panel 5 PENETŮ do skříně RACK</t>
  </si>
  <si>
    <t>1985966283</t>
  </si>
  <si>
    <t>330</t>
  </si>
  <si>
    <t>7593320672</t>
  </si>
  <si>
    <t>Prvky Panel svorkovnic PENET do skříně RACK</t>
  </si>
  <si>
    <t>-839076435</t>
  </si>
  <si>
    <t>331</t>
  </si>
  <si>
    <t>7593320675</t>
  </si>
  <si>
    <t>Prvky Panel pro moduly TM (120mm)</t>
  </si>
  <si>
    <t>-158975166</t>
  </si>
  <si>
    <t>332</t>
  </si>
  <si>
    <t>7593320678</t>
  </si>
  <si>
    <t>Prvky Panel pro moduly TM (133mm)</t>
  </si>
  <si>
    <t>453789370</t>
  </si>
  <si>
    <t>333</t>
  </si>
  <si>
    <t>7593320681</t>
  </si>
  <si>
    <t>Prvky Rám pro montáž stanice TEDIS plast. na stěnu velký</t>
  </si>
  <si>
    <t>653595927</t>
  </si>
  <si>
    <t>334</t>
  </si>
  <si>
    <t>7593320684</t>
  </si>
  <si>
    <t>Prvky Rám pro montáž stanice TEDIS plast. na stěnu malý</t>
  </si>
  <si>
    <t>241519897</t>
  </si>
  <si>
    <t>335</t>
  </si>
  <si>
    <t>7593320687</t>
  </si>
  <si>
    <t>Prvky Panel 5 patrový pro 3x kazeta TEDIS19",FISCHER</t>
  </si>
  <si>
    <t>-2133705282</t>
  </si>
  <si>
    <t>336</t>
  </si>
  <si>
    <t>7593320690</t>
  </si>
  <si>
    <t>Prvky Panel 7 patrový pro 4x kazeta TEDIS19",FISCHER</t>
  </si>
  <si>
    <t>2049180758</t>
  </si>
  <si>
    <t>337</t>
  </si>
  <si>
    <t>7593320693</t>
  </si>
  <si>
    <t>Prvky Panel 3 patrový pro 2 x kazeta TEDIS19",FISCHER</t>
  </si>
  <si>
    <t>-1594109407</t>
  </si>
  <si>
    <t>338</t>
  </si>
  <si>
    <t>7593320696</t>
  </si>
  <si>
    <t>Prvky Panel 3.p. pro kazetu TEDIS19",FISCHER + 9 relé</t>
  </si>
  <si>
    <t>-1927211548</t>
  </si>
  <si>
    <t>339</t>
  </si>
  <si>
    <t>7593320699</t>
  </si>
  <si>
    <t>Prvky Panel 2.patrový pro kazetu TEDIS19",FISCHER</t>
  </si>
  <si>
    <t>-1415126482</t>
  </si>
  <si>
    <t>340</t>
  </si>
  <si>
    <t>7593320702</t>
  </si>
  <si>
    <t>Prvky Panel 2.patrový pro kazetu TEDIS19" + 6 relé</t>
  </si>
  <si>
    <t>-498447926</t>
  </si>
  <si>
    <t>341</t>
  </si>
  <si>
    <t>7593320705</t>
  </si>
  <si>
    <t>Prvky Záslepka TFP3/3-F 3 moduly-FAK</t>
  </si>
  <si>
    <t>-658310220</t>
  </si>
  <si>
    <t>342</t>
  </si>
  <si>
    <t>7593320708</t>
  </si>
  <si>
    <t>Prvky Záslepka TFP3/3 T 3 moduly-TEDIS</t>
  </si>
  <si>
    <t>643076175</t>
  </si>
  <si>
    <t>343</t>
  </si>
  <si>
    <t>7593320711</t>
  </si>
  <si>
    <t>Prvky Záslepka TFP3/4-F 4 moduly-FAK</t>
  </si>
  <si>
    <t>-504683433</t>
  </si>
  <si>
    <t>344</t>
  </si>
  <si>
    <t>7593320714</t>
  </si>
  <si>
    <t>Prvky Záslepka TFP3/4 T 4 moduly-TEDIS</t>
  </si>
  <si>
    <t>-781326806</t>
  </si>
  <si>
    <t>345</t>
  </si>
  <si>
    <t>7593320717</t>
  </si>
  <si>
    <t>Prvky Záslepka TFP3/5-F 5 modulů-FAK</t>
  </si>
  <si>
    <t>-1614506963</t>
  </si>
  <si>
    <t>346</t>
  </si>
  <si>
    <t>7593320720</t>
  </si>
  <si>
    <t>Prvky Záslepka TFP3/5 T 5 modulů-TEDIS</t>
  </si>
  <si>
    <t>-1127691464</t>
  </si>
  <si>
    <t>347</t>
  </si>
  <si>
    <t>7593320723</t>
  </si>
  <si>
    <t>Prvky Záslepka TFP3/8-F 8 modulů-FAK</t>
  </si>
  <si>
    <t>713072033</t>
  </si>
  <si>
    <t>348</t>
  </si>
  <si>
    <t>7593320726</t>
  </si>
  <si>
    <t>Prvky Záslepka TFP3/8 T 8 modulů-TEDIS</t>
  </si>
  <si>
    <t>1918491165</t>
  </si>
  <si>
    <t>349</t>
  </si>
  <si>
    <t>7593320729</t>
  </si>
  <si>
    <t>Prvky Záslepka TFP3/12-F 12 modulů-FAK</t>
  </si>
  <si>
    <t>-1232698166</t>
  </si>
  <si>
    <t>350</t>
  </si>
  <si>
    <t>7593320732</t>
  </si>
  <si>
    <t>Prvky Záslepka TFP3/12 T 12 modulů-TEDIS</t>
  </si>
  <si>
    <t>-1386463471</t>
  </si>
  <si>
    <t>351</t>
  </si>
  <si>
    <t>7593320735</t>
  </si>
  <si>
    <t>Prvky Záslepka TFP3/14-F 14 modulů-FAK</t>
  </si>
  <si>
    <t>1459505625</t>
  </si>
  <si>
    <t>352</t>
  </si>
  <si>
    <t>7593320738</t>
  </si>
  <si>
    <t>Prvky Záslepka TFP3/14 T 14 modulů-TEDIS</t>
  </si>
  <si>
    <t>-1762616567</t>
  </si>
  <si>
    <t>353</t>
  </si>
  <si>
    <t>7593320741</t>
  </si>
  <si>
    <t>Prvky Záslepka TFP3/16-F 16 modulů-FAK</t>
  </si>
  <si>
    <t>-946784770</t>
  </si>
  <si>
    <t>354</t>
  </si>
  <si>
    <t>7593320744</t>
  </si>
  <si>
    <t>Prvky Záslepka TFP3/16 T 16 modulů-TEDIS</t>
  </si>
  <si>
    <t>1009277740</t>
  </si>
  <si>
    <t>355</t>
  </si>
  <si>
    <t>7593320747</t>
  </si>
  <si>
    <t>Prvky ESB2 F - elektronický střed baterie</t>
  </si>
  <si>
    <t>272711313</t>
  </si>
  <si>
    <t>356</t>
  </si>
  <si>
    <t>7593320750</t>
  </si>
  <si>
    <t>Prvky ESB2 T - elektronický střed baterie</t>
  </si>
  <si>
    <t>-341815393</t>
  </si>
  <si>
    <t>357</t>
  </si>
  <si>
    <t>7593320753</t>
  </si>
  <si>
    <t>Prvky Přechodová deska URD1 F</t>
  </si>
  <si>
    <t>1840045921</t>
  </si>
  <si>
    <t>358</t>
  </si>
  <si>
    <t>7593320756</t>
  </si>
  <si>
    <t>Prvky Přechodová deska URD1 T</t>
  </si>
  <si>
    <t>-823632229</t>
  </si>
  <si>
    <t>359</t>
  </si>
  <si>
    <t>7593320759</t>
  </si>
  <si>
    <t>Prvky Jednotka UPO1 F univerzální procesorový obvod</t>
  </si>
  <si>
    <t>254225673</t>
  </si>
  <si>
    <t>360</t>
  </si>
  <si>
    <t>7593320762</t>
  </si>
  <si>
    <t>Prvky Jednotka UPO1 T univerzální procesorový obvod</t>
  </si>
  <si>
    <t>-1497037465</t>
  </si>
  <si>
    <t>361</t>
  </si>
  <si>
    <t>7593320765</t>
  </si>
  <si>
    <t>Prvky Kazeta MD308D</t>
  </si>
  <si>
    <t>-1728368925</t>
  </si>
  <si>
    <t>362</t>
  </si>
  <si>
    <t>7593320768</t>
  </si>
  <si>
    <t>Prvky Kazeta MD312</t>
  </si>
  <si>
    <t>-774416157</t>
  </si>
  <si>
    <t>363</t>
  </si>
  <si>
    <t>7593320771</t>
  </si>
  <si>
    <t>Prvky Kazeta MD316</t>
  </si>
  <si>
    <t>489964729</t>
  </si>
  <si>
    <t>365</t>
  </si>
  <si>
    <t>7593320777</t>
  </si>
  <si>
    <t>Prvky Kazeta MD002</t>
  </si>
  <si>
    <t>1291174648</t>
  </si>
  <si>
    <t>366</t>
  </si>
  <si>
    <t>7593320780</t>
  </si>
  <si>
    <t>Prvky Kazeta MD005</t>
  </si>
  <si>
    <t>289733049</t>
  </si>
  <si>
    <t>367</t>
  </si>
  <si>
    <t>7593320783</t>
  </si>
  <si>
    <t>Prvky Kazeta MD008</t>
  </si>
  <si>
    <t>1833240652</t>
  </si>
  <si>
    <t>368</t>
  </si>
  <si>
    <t>7593320786</t>
  </si>
  <si>
    <t>Prvky Kazeta MD012</t>
  </si>
  <si>
    <t>1161793232</t>
  </si>
  <si>
    <t>369</t>
  </si>
  <si>
    <t>7593320789</t>
  </si>
  <si>
    <t>Prvky Kazeta MD016</t>
  </si>
  <si>
    <t>-1252077619</t>
  </si>
  <si>
    <t>390</t>
  </si>
  <si>
    <t>7593320849</t>
  </si>
  <si>
    <t>Prvky MS35 - Připojení jednotky MCI3</t>
  </si>
  <si>
    <t>998189675</t>
  </si>
  <si>
    <t>391</t>
  </si>
  <si>
    <t>7593320852</t>
  </si>
  <si>
    <t>Prvky CT31 - Připojení jednotky CDU3</t>
  </si>
  <si>
    <t>-1458117525</t>
  </si>
  <si>
    <t>400</t>
  </si>
  <si>
    <t>7593320879</t>
  </si>
  <si>
    <t>Prvky MIS - jednotka hlídání izolačního stavu</t>
  </si>
  <si>
    <t>-216090700</t>
  </si>
  <si>
    <t>401</t>
  </si>
  <si>
    <t>7593320882</t>
  </si>
  <si>
    <t>Prvky MIR – jednotka měření izolačních odporů</t>
  </si>
  <si>
    <t>198693008</t>
  </si>
  <si>
    <t>403</t>
  </si>
  <si>
    <t>7593320888</t>
  </si>
  <si>
    <t>Prvky CSU - Výkonový zesilovač</t>
  </si>
  <si>
    <t>1222640026</t>
  </si>
  <si>
    <t>404</t>
  </si>
  <si>
    <t>7593320891</t>
  </si>
  <si>
    <t>Prvky MS01 - Připojení jednotky MCU</t>
  </si>
  <si>
    <t>-1140892362</t>
  </si>
  <si>
    <t>405</t>
  </si>
  <si>
    <t>7593320894</t>
  </si>
  <si>
    <t>Prvky MS02 - Připojení jednotky MDM</t>
  </si>
  <si>
    <t>1696021855</t>
  </si>
  <si>
    <t>406</t>
  </si>
  <si>
    <t>7593320897</t>
  </si>
  <si>
    <t>Prvky MS03 - Připojení jednotky MPSA a MPSD</t>
  </si>
  <si>
    <t>-157410835</t>
  </si>
  <si>
    <t>407</t>
  </si>
  <si>
    <t>7593320900</t>
  </si>
  <si>
    <t>Prvky MT03 - Připojení jednotky MPSA a MPSD</t>
  </si>
  <si>
    <t>708960362</t>
  </si>
  <si>
    <t>408</t>
  </si>
  <si>
    <t>7593320903</t>
  </si>
  <si>
    <t>Prvky MS04 - Připojení jednotek MDI, MVI, MIR, CSU, MISA a MISD</t>
  </si>
  <si>
    <t>-145523280</t>
  </si>
  <si>
    <t>409</t>
  </si>
  <si>
    <t>7593320906</t>
  </si>
  <si>
    <t>Prvky MS05 - Připojení jednotky MCI</t>
  </si>
  <si>
    <t>-1214745698</t>
  </si>
  <si>
    <t>410</t>
  </si>
  <si>
    <t>7593320909</t>
  </si>
  <si>
    <t>Prvky CT01 - Připojení jednotky CDU</t>
  </si>
  <si>
    <t>-1538256654</t>
  </si>
  <si>
    <t>412</t>
  </si>
  <si>
    <t>7593320911</t>
  </si>
  <si>
    <t>Prvky CT32 - Připojovací díl jednotky CML3</t>
  </si>
  <si>
    <t>117372604</t>
  </si>
  <si>
    <t>413</t>
  </si>
  <si>
    <t>7593320912</t>
  </si>
  <si>
    <t>Prvky 5HP Záslepka pro jedno pole</t>
  </si>
  <si>
    <t>354081003</t>
  </si>
  <si>
    <t>414</t>
  </si>
  <si>
    <t>7593320915</t>
  </si>
  <si>
    <t>Prvky 7HP Záslepka pro jedno a půl pole</t>
  </si>
  <si>
    <t>-565876765</t>
  </si>
  <si>
    <t>415</t>
  </si>
  <si>
    <t>7593320918</t>
  </si>
  <si>
    <t>Prvky 10HP Záslepka pro dvě pole</t>
  </si>
  <si>
    <t>-99316886</t>
  </si>
  <si>
    <t>416</t>
  </si>
  <si>
    <t>7593320921</t>
  </si>
  <si>
    <t>Prvky 15HP Záslepka pro tři pole</t>
  </si>
  <si>
    <t>-628401162</t>
  </si>
  <si>
    <t>417</t>
  </si>
  <si>
    <t>7593320924</t>
  </si>
  <si>
    <t>Prvky 20HP Záslepka pro čtyři pole</t>
  </si>
  <si>
    <t>1342284122</t>
  </si>
  <si>
    <t>418</t>
  </si>
  <si>
    <t>7593320927</t>
  </si>
  <si>
    <t>Prvky 25HP Záslepka pro pět polí</t>
  </si>
  <si>
    <t>-158754652</t>
  </si>
  <si>
    <t>419</t>
  </si>
  <si>
    <t>7593320930</t>
  </si>
  <si>
    <t>Prvky OPC1 - přepěťová ochrana komunikační linky</t>
  </si>
  <si>
    <t>2098550341</t>
  </si>
  <si>
    <t>420</t>
  </si>
  <si>
    <t>7593320933</t>
  </si>
  <si>
    <t>Prvky Modul připevňovací B2000-PM</t>
  </si>
  <si>
    <t>-538880450</t>
  </si>
  <si>
    <t>421</t>
  </si>
  <si>
    <t>7593320936</t>
  </si>
  <si>
    <t>Prvky BDI3 - jednotka 16 digitálních vstupů</t>
  </si>
  <si>
    <t>1744873994</t>
  </si>
  <si>
    <t>422</t>
  </si>
  <si>
    <t>7593320939</t>
  </si>
  <si>
    <t>Prvky BDI - jednotka 16 digitálních vstupů</t>
  </si>
  <si>
    <t>-2044469200</t>
  </si>
  <si>
    <t>423</t>
  </si>
  <si>
    <t>7593320942</t>
  </si>
  <si>
    <t>Prvky BT32 - připojovací díl pro funkční jednotku BDI3</t>
  </si>
  <si>
    <t>1685762227</t>
  </si>
  <si>
    <t>424</t>
  </si>
  <si>
    <t>7593320945</t>
  </si>
  <si>
    <t>Prvky BT02 - připojovací díl pro funkční jednotku BDI</t>
  </si>
  <si>
    <t>-522453193</t>
  </si>
  <si>
    <t>426</t>
  </si>
  <si>
    <t>7593320951</t>
  </si>
  <si>
    <t>Prvky RKSE - Přepínač jader REMOTE - rozšíření RS485</t>
  </si>
  <si>
    <t>486333254</t>
  </si>
  <si>
    <t>427</t>
  </si>
  <si>
    <t>7593320954</t>
  </si>
  <si>
    <t>Prvky RKSS - Přepínač jader REMOTE - spínač do PC - 4x</t>
  </si>
  <si>
    <t>-432716386</t>
  </si>
  <si>
    <t>428</t>
  </si>
  <si>
    <t>7593320957</t>
  </si>
  <si>
    <t>Prvky RKSP - Přepínač jader REMOTE - ovládací panel</t>
  </si>
  <si>
    <t>1896821235</t>
  </si>
  <si>
    <t>429</t>
  </si>
  <si>
    <t>7593320960</t>
  </si>
  <si>
    <t>Prvky Časová jednotka CAS1-A</t>
  </si>
  <si>
    <t>-1388265631</t>
  </si>
  <si>
    <t>430</t>
  </si>
  <si>
    <t>7593320963</t>
  </si>
  <si>
    <t>Prvky Časová jednotka CAS1-B</t>
  </si>
  <si>
    <t>-1044331167</t>
  </si>
  <si>
    <t>431</t>
  </si>
  <si>
    <t>7593320966</t>
  </si>
  <si>
    <t>Prvky Časová jednotka CAS1-T</t>
  </si>
  <si>
    <t>-609703653</t>
  </si>
  <si>
    <t>432</t>
  </si>
  <si>
    <t>7593320972</t>
  </si>
  <si>
    <t>Prvky Kazeta FAK10</t>
  </si>
  <si>
    <t>1474807853</t>
  </si>
  <si>
    <t>433</t>
  </si>
  <si>
    <t>7593320975</t>
  </si>
  <si>
    <t>Prvky Kazeta FAK28</t>
  </si>
  <si>
    <t>2049129653</t>
  </si>
  <si>
    <t>434</t>
  </si>
  <si>
    <t>7593320978</t>
  </si>
  <si>
    <t>Prvky Kazeta FAK46</t>
  </si>
  <si>
    <t>1089306220</t>
  </si>
  <si>
    <t>435</t>
  </si>
  <si>
    <t>7593320981</t>
  </si>
  <si>
    <t>Prvky Kazeta FISCHER 16TE</t>
  </si>
  <si>
    <t>332277195</t>
  </si>
  <si>
    <t>437</t>
  </si>
  <si>
    <t>7593320987</t>
  </si>
  <si>
    <t>Prvky CSR1 F - Proudový senzor s odporem</t>
  </si>
  <si>
    <t>-631363907</t>
  </si>
  <si>
    <t>438</t>
  </si>
  <si>
    <t>7593320990</t>
  </si>
  <si>
    <t>Prvky CSR1 T - Proudový senzor s odporem</t>
  </si>
  <si>
    <t>483575067</t>
  </si>
  <si>
    <t>439</t>
  </si>
  <si>
    <t>7593320993</t>
  </si>
  <si>
    <t>Prvky RDN1H F - reléová deska návěstidel hlavních</t>
  </si>
  <si>
    <t>-536826832</t>
  </si>
  <si>
    <t>440</t>
  </si>
  <si>
    <t>7593320996</t>
  </si>
  <si>
    <t>Prvky RDN1H T - reléová deska návěstidel hlavních</t>
  </si>
  <si>
    <t>-1865359743</t>
  </si>
  <si>
    <t>441</t>
  </si>
  <si>
    <t>7593320999</t>
  </si>
  <si>
    <t>Prvky RDN1S F - reléová deska návěstidel seřaďovacích</t>
  </si>
  <si>
    <t>1791420433</t>
  </si>
  <si>
    <t>442</t>
  </si>
  <si>
    <t>7593321002</t>
  </si>
  <si>
    <t>Prvky RDN1S T - reléová deska návěstidel seřaďovacích</t>
  </si>
  <si>
    <t>-1660269736</t>
  </si>
  <si>
    <t>443</t>
  </si>
  <si>
    <t>7593321005</t>
  </si>
  <si>
    <t>Prvky RDV1 F - reléová deska výměn</t>
  </si>
  <si>
    <t>1504385524</t>
  </si>
  <si>
    <t>444</t>
  </si>
  <si>
    <t>7593321008</t>
  </si>
  <si>
    <t>Prvky RDV1 T - reléová deska výměn</t>
  </si>
  <si>
    <t>1569252915</t>
  </si>
  <si>
    <t>445</t>
  </si>
  <si>
    <t>7593321011</t>
  </si>
  <si>
    <t>Prvky Deska diagnostiky VUD</t>
  </si>
  <si>
    <t>663195144</t>
  </si>
  <si>
    <t>446</t>
  </si>
  <si>
    <t>7593321014</t>
  </si>
  <si>
    <t>Prvky Přepěťová ochrana pro PN ALCATEL DM-110/1L</t>
  </si>
  <si>
    <t>-111733217</t>
  </si>
  <si>
    <t>447</t>
  </si>
  <si>
    <t>7593321017</t>
  </si>
  <si>
    <t>Prvky Přepěťová ochrana pro PN ALCATEL DM-110/2L</t>
  </si>
  <si>
    <t>10656412</t>
  </si>
  <si>
    <t>448</t>
  </si>
  <si>
    <t>7593321020</t>
  </si>
  <si>
    <t>Prvky Uzemění pro DM-110/1L PN ALCATEL</t>
  </si>
  <si>
    <t>316617146</t>
  </si>
  <si>
    <t>451</t>
  </si>
  <si>
    <t>7593321029</t>
  </si>
  <si>
    <t>Prvky Reléová karta S97914-A2284-A52</t>
  </si>
  <si>
    <t>-490149428</t>
  </si>
  <si>
    <t>452</t>
  </si>
  <si>
    <t>7593321032</t>
  </si>
  <si>
    <t>Prvky Relé V23054 E3029 W208</t>
  </si>
  <si>
    <t>-1332306994</t>
  </si>
  <si>
    <t>453</t>
  </si>
  <si>
    <t>7593321035</t>
  </si>
  <si>
    <t>Prvky Relé V23054 E3029 W209</t>
  </si>
  <si>
    <t>679367873</t>
  </si>
  <si>
    <t>454</t>
  </si>
  <si>
    <t>7593321038</t>
  </si>
  <si>
    <t>Prvky Relé JW 1FSN</t>
  </si>
  <si>
    <t>-761152143</t>
  </si>
  <si>
    <t>457</t>
  </si>
  <si>
    <t>7593321047</t>
  </si>
  <si>
    <t>Prvky Hlídač podpětí OF 056B</t>
  </si>
  <si>
    <t>2034922637</t>
  </si>
  <si>
    <t>479</t>
  </si>
  <si>
    <t>7593321152</t>
  </si>
  <si>
    <t xml:space="preserve">Prvky Deska trafo K DRJ  (HM0404221990505)</t>
  </si>
  <si>
    <t>965526974</t>
  </si>
  <si>
    <t>480</t>
  </si>
  <si>
    <t>7593321155</t>
  </si>
  <si>
    <t>Prvky Trafo výstupní UNI VT 275Hz/75Hz (HM0404229990529)</t>
  </si>
  <si>
    <t>713708724</t>
  </si>
  <si>
    <t>482</t>
  </si>
  <si>
    <t>7593321161</t>
  </si>
  <si>
    <t>Prvky Deska (zásuvná jednotka) spínačů S2 pro EKP 2</t>
  </si>
  <si>
    <t>276550522</t>
  </si>
  <si>
    <t>483</t>
  </si>
  <si>
    <t>7593321164</t>
  </si>
  <si>
    <t>Prvky Deska (zásuvná jednotka) spínačů K2 pro EKP 2</t>
  </si>
  <si>
    <t>-2051506480</t>
  </si>
  <si>
    <t>484</t>
  </si>
  <si>
    <t>7593321167</t>
  </si>
  <si>
    <t>Prvky Deska spínačů NP1</t>
  </si>
  <si>
    <t>2047897930</t>
  </si>
  <si>
    <t>485</t>
  </si>
  <si>
    <t>7593321170</t>
  </si>
  <si>
    <t>Prvky Deska spínačů NP2</t>
  </si>
  <si>
    <t>-2027613925</t>
  </si>
  <si>
    <t>486</t>
  </si>
  <si>
    <t>7593321173</t>
  </si>
  <si>
    <t>Prvky Deska tlačítek TL1</t>
  </si>
  <si>
    <t>-943425916</t>
  </si>
  <si>
    <t>487</t>
  </si>
  <si>
    <t>7593321176</t>
  </si>
  <si>
    <t>Prvky Deska tlačítek TL2</t>
  </si>
  <si>
    <t>-499168569</t>
  </si>
  <si>
    <t>488</t>
  </si>
  <si>
    <t>7593321179</t>
  </si>
  <si>
    <t>Prvky Deska tlačítek TL3</t>
  </si>
  <si>
    <t>634182344</t>
  </si>
  <si>
    <t>489</t>
  </si>
  <si>
    <t>7593321182</t>
  </si>
  <si>
    <t>Prvky Deska tlačítek TL4</t>
  </si>
  <si>
    <t>924948780</t>
  </si>
  <si>
    <t>490</t>
  </si>
  <si>
    <t>7593321185</t>
  </si>
  <si>
    <t>Prvky Deska indikací I</t>
  </si>
  <si>
    <t>2025032891</t>
  </si>
  <si>
    <t>491</t>
  </si>
  <si>
    <t>7593321188</t>
  </si>
  <si>
    <t>Prvky Deska měření M</t>
  </si>
  <si>
    <t>1508554761</t>
  </si>
  <si>
    <t>492</t>
  </si>
  <si>
    <t>7593321191</t>
  </si>
  <si>
    <t xml:space="preserve">Prvky Deska s odpory na lištu DIN  (HM0404221990060)</t>
  </si>
  <si>
    <t>-300150256</t>
  </si>
  <si>
    <t>581</t>
  </si>
  <si>
    <t>7593321455</t>
  </si>
  <si>
    <t>Prvky Rázová oddělovací tlumivka 16A</t>
  </si>
  <si>
    <t>1875729422</t>
  </si>
  <si>
    <t>582</t>
  </si>
  <si>
    <t>7593321458</t>
  </si>
  <si>
    <t>Prvky Svodič přepětí, jmenovité napětí 600V, s dálkovou signalizací poruchy</t>
  </si>
  <si>
    <t>-1478211590</t>
  </si>
  <si>
    <t>583</t>
  </si>
  <si>
    <t>7593321501</t>
  </si>
  <si>
    <t xml:space="preserve">Prvky Konektor  231-209/031-00</t>
  </si>
  <si>
    <t>56221267</t>
  </si>
  <si>
    <t>584</t>
  </si>
  <si>
    <t>7593321503</t>
  </si>
  <si>
    <t>Prvky Transformátor DTR (CV361679001)</t>
  </si>
  <si>
    <t>1788060771</t>
  </si>
  <si>
    <t>585</t>
  </si>
  <si>
    <t>7593321506</t>
  </si>
  <si>
    <t>Prvky Transformátor DTR sestavený (CV726745002)</t>
  </si>
  <si>
    <t>-1623626134</t>
  </si>
  <si>
    <t>586</t>
  </si>
  <si>
    <t>7593321509</t>
  </si>
  <si>
    <t>Prvky Transformátor PTR (CV361709001)</t>
  </si>
  <si>
    <t>359673264</t>
  </si>
  <si>
    <t>587</t>
  </si>
  <si>
    <t>7593321511</t>
  </si>
  <si>
    <t>Prvky Transformátor PTR sestavený (CV726745003)</t>
  </si>
  <si>
    <t>-242030750</t>
  </si>
  <si>
    <t>588</t>
  </si>
  <si>
    <t>7593321512</t>
  </si>
  <si>
    <t>Prvky Sestava kondenzátorů pro trať (CV727655026)</t>
  </si>
  <si>
    <t>881549393</t>
  </si>
  <si>
    <t>589</t>
  </si>
  <si>
    <t>7593321513</t>
  </si>
  <si>
    <t>Prvky Sestava kondenzátorů pro stanici (CV727675014)</t>
  </si>
  <si>
    <t>-2123976122</t>
  </si>
  <si>
    <t>590</t>
  </si>
  <si>
    <t>7593321521</t>
  </si>
  <si>
    <t>Prvky Translátor 600:600 (4kV)</t>
  </si>
  <si>
    <t>1108179901</t>
  </si>
  <si>
    <t>591</t>
  </si>
  <si>
    <t>7593321522</t>
  </si>
  <si>
    <t>Prvky Translátor 150:150 (4kV)</t>
  </si>
  <si>
    <t>-942924776</t>
  </si>
  <si>
    <t>592</t>
  </si>
  <si>
    <t>7593321523</t>
  </si>
  <si>
    <t>Prvky Translátor 600:1120 (4kV)</t>
  </si>
  <si>
    <t>1222701543</t>
  </si>
  <si>
    <t>593</t>
  </si>
  <si>
    <t>7593321524</t>
  </si>
  <si>
    <t>Prvky Translátor 600:150 (4kV) (HM0382412990016)</t>
  </si>
  <si>
    <t>50900907</t>
  </si>
  <si>
    <t>594</t>
  </si>
  <si>
    <t>7593321525</t>
  </si>
  <si>
    <t>Prvky Translátor 120:120 (4kV) (HM0382412990104)</t>
  </si>
  <si>
    <t>-750408342</t>
  </si>
  <si>
    <t>PS02 - Vedlejší rozpočtové náklady</t>
  </si>
  <si>
    <t>Bc. Komzák Roman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</si>
  <si>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</si>
  <si>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</si>
  <si>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</si>
  <si>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</si>
  <si>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</si>
  <si>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</si>
  <si>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</si>
  <si>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</si>
  <si>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</t>
  </si>
  <si>
    <t>hod</t>
  </si>
  <si>
    <t>512</t>
  </si>
  <si>
    <t>-544194972</t>
  </si>
  <si>
    <t>VRN</t>
  </si>
  <si>
    <t>VRN6</t>
  </si>
  <si>
    <t>Územní vlivy</t>
  </si>
  <si>
    <t>065002000</t>
  </si>
  <si>
    <t>Mimostaveništní doprava materiálů</t>
  </si>
  <si>
    <t>…</t>
  </si>
  <si>
    <t>-91843973</t>
  </si>
  <si>
    <t>VRN8</t>
  </si>
  <si>
    <t>Přesun stavebních kapacit</t>
  </si>
  <si>
    <t>081002000</t>
  </si>
  <si>
    <t>Doprava zaměstnanců</t>
  </si>
  <si>
    <t>-1139079940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</si>
</sst>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2022/6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SSZT 2022 - 2026 Zajištění bezpečného provozu reléových zab. zařízení u OŘ Brno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'PS01 - Komponenty zabazpe...'!J30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'PS01 - Komponenty zabazpe...'!P116</f>
        <v>0</v>
      </c>
      <c r="AV95" s="125">
        <f>'PS01 - Komponenty zabazpe...'!J33</f>
        <v>0</v>
      </c>
      <c r="AW95" s="125">
        <f>'PS01 - Komponenty zabazpe...'!J34</f>
        <v>0</v>
      </c>
      <c r="AX95" s="125">
        <f>'PS01 - Komponenty zabazpe...'!J35</f>
        <v>0</v>
      </c>
      <c r="AY95" s="125">
        <f>'PS01 - Komponenty zabazpe...'!J36</f>
        <v>0</v>
      </c>
      <c r="AZ95" s="125">
        <f>'PS01 - Komponenty zabazpe...'!F33</f>
        <v>0</v>
      </c>
      <c r="BA95" s="125">
        <f>'PS01 - Komponenty zabazpe...'!F34</f>
        <v>0</v>
      </c>
      <c r="BB95" s="125">
        <f>'PS01 - Komponenty zabazpe...'!F35</f>
        <v>0</v>
      </c>
      <c r="BC95" s="125">
        <f>'PS01 - Komponenty zabazpe...'!F36</f>
        <v>0</v>
      </c>
      <c r="BD95" s="127">
        <f>'PS01 - Komponenty zabazpe...'!F37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'PS02 - Vedlejší rozpočtov...'!J30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9">
        <v>0</v>
      </c>
      <c r="AT96" s="130">
        <f>ROUND(SUM(AV96:AW96),2)</f>
        <v>0</v>
      </c>
      <c r="AU96" s="131">
        <f>'PS02 - Vedlejší rozpočtov...'!P120</f>
        <v>0</v>
      </c>
      <c r="AV96" s="130">
        <f>'PS02 - Vedlejší rozpočtov...'!J33</f>
        <v>0</v>
      </c>
      <c r="AW96" s="130">
        <f>'PS02 - Vedlejší rozpočtov...'!J34</f>
        <v>0</v>
      </c>
      <c r="AX96" s="130">
        <f>'PS02 - Vedlejší rozpočtov...'!J35</f>
        <v>0</v>
      </c>
      <c r="AY96" s="130">
        <f>'PS02 - Vedlejší rozpočtov...'!J36</f>
        <v>0</v>
      </c>
      <c r="AZ96" s="130">
        <f>'PS02 - Vedlejší rozpočtov...'!F33</f>
        <v>0</v>
      </c>
      <c r="BA96" s="130">
        <f>'PS02 - Vedlejší rozpočtov...'!F34</f>
        <v>0</v>
      </c>
      <c r="BB96" s="130">
        <f>'PS02 - Vedlejší rozpočtov...'!F35</f>
        <v>0</v>
      </c>
      <c r="BC96" s="130">
        <f>'PS02 - Vedlejší rozpočtov...'!F36</f>
        <v>0</v>
      </c>
      <c r="BD96" s="132">
        <f>'PS02 - Vedlejší rozpočtov...'!F37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uKRtRkxcqef0bdSKoeu/pRt2YBRIeXB7bOCfseFvp6x61/bHfkTCNm7sryyXGiJWC0xc4vH7PNQwpRG5Oee5UA==" hashValue="z0DqXra+nFjqV4hxgGSNiIZxWMQ6uj2ZXyMnpnsxKaegCdiWkUnSdIhTDElWm6K1phE4qf8hhRZYvWzM28g4q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S01 - Komponenty zabazpe...'!C2" display="/"/>
    <hyperlink ref="A96" location="'PS02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2022 - 2026 Zajištění bezpečného provozu reléových zab. zařízení u OŘ Brno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ROUND((SUM(BE116:BE1089)),  2)</f>
        <v>0</v>
      </c>
      <c r="G33" s="35"/>
      <c r="H33" s="35"/>
      <c r="I33" s="152">
        <v>0.20999999999999999</v>
      </c>
      <c r="J33" s="151">
        <f>ROUND(((SUM(BE116:BE1089))*I33),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ROUND((SUM(BF116:BF1089)),  2)</f>
        <v>0</v>
      </c>
      <c r="G34" s="35"/>
      <c r="H34" s="35"/>
      <c r="I34" s="152">
        <v>0.14999999999999999</v>
      </c>
      <c r="J34" s="151">
        <f>ROUND(((SUM(BF116:BF1089))*I34),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ROUND((SUM(BG116:BG1089)),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ROUND((SUM(BH116:BH1089)),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ROUND((SUM(BI116:BI1089)),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2022 - 2026 Zajištění bezpečného provozu reléových zab. zařízení u OŘ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PS01 - Komponenty zabazpečovacího zařízení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95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>Údržba, opravy a odstraňování závad u SSZT 2022 - 2026 Zajištění bezpečného provozu reléových zab. zařízení u OŘ Brno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88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PS01 - Komponenty zabazpečovacího zařízení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17. 8. 2020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76"/>
      <c r="B115" s="177"/>
      <c r="C115" s="178" t="s">
        <v>96</v>
      </c>
      <c r="D115" s="179" t="s">
        <v>58</v>
      </c>
      <c r="E115" s="179" t="s">
        <v>54</v>
      </c>
      <c r="F115" s="179" t="s">
        <v>55</v>
      </c>
      <c r="G115" s="179" t="s">
        <v>97</v>
      </c>
      <c r="H115" s="179" t="s">
        <v>98</v>
      </c>
      <c r="I115" s="179" t="s">
        <v>99</v>
      </c>
      <c r="J115" s="180" t="s">
        <v>92</v>
      </c>
      <c r="K115" s="181" t="s">
        <v>100</v>
      </c>
      <c r="L115" s="182"/>
      <c r="M115" s="97" t="s">
        <v>1</v>
      </c>
      <c r="N115" s="98" t="s">
        <v>37</v>
      </c>
      <c r="O115" s="98" t="s">
        <v>101</v>
      </c>
      <c r="P115" s="98" t="s">
        <v>102</v>
      </c>
      <c r="Q115" s="98" t="s">
        <v>103</v>
      </c>
      <c r="R115" s="98" t="s">
        <v>104</v>
      </c>
      <c r="S115" s="98" t="s">
        <v>105</v>
      </c>
      <c r="T115" s="99" t="s">
        <v>106</v>
      </c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</row>
    <row r="116" s="2" customFormat="1" ht="22.8" customHeight="1">
      <c r="A116" s="35"/>
      <c r="B116" s="36"/>
      <c r="C116" s="104" t="s">
        <v>107</v>
      </c>
      <c r="D116" s="37"/>
      <c r="E116" s="37"/>
      <c r="F116" s="37"/>
      <c r="G116" s="37"/>
      <c r="H116" s="37"/>
      <c r="I116" s="37"/>
      <c r="J116" s="183">
        <f>BK116</f>
        <v>0</v>
      </c>
      <c r="K116" s="37"/>
      <c r="L116" s="41"/>
      <c r="M116" s="100"/>
      <c r="N116" s="184"/>
      <c r="O116" s="101"/>
      <c r="P116" s="185">
        <f>SUM(P117:P1089)</f>
        <v>0</v>
      </c>
      <c r="Q116" s="101"/>
      <c r="R116" s="185">
        <f>SUM(R117:R1089)</f>
        <v>0</v>
      </c>
      <c r="S116" s="101"/>
      <c r="T116" s="186">
        <f>SUM(T117:T1089)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94</v>
      </c>
      <c r="BK116" s="187">
        <f>SUM(BK117:BK1089)</f>
        <v>0</v>
      </c>
    </row>
    <row r="117" s="2" customFormat="1" ht="24.15" customHeight="1">
      <c r="A117" s="35"/>
      <c r="B117" s="36"/>
      <c r="C117" s="188" t="s">
        <v>108</v>
      </c>
      <c r="D117" s="188" t="s">
        <v>109</v>
      </c>
      <c r="E117" s="189" t="s">
        <v>110</v>
      </c>
      <c r="F117" s="190" t="s">
        <v>111</v>
      </c>
      <c r="G117" s="191" t="s">
        <v>112</v>
      </c>
      <c r="H117" s="192">
        <v>1</v>
      </c>
      <c r="I117" s="193"/>
      <c r="J117" s="194">
        <f>ROUND(I117*H117,2)</f>
        <v>0</v>
      </c>
      <c r="K117" s="195"/>
      <c r="L117" s="196"/>
      <c r="M117" s="197" t="s">
        <v>1</v>
      </c>
      <c r="N117" s="198" t="s">
        <v>38</v>
      </c>
      <c r="O117" s="88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1" t="s">
        <v>113</v>
      </c>
      <c r="AT117" s="201" t="s">
        <v>109</v>
      </c>
      <c r="AU117" s="201" t="s">
        <v>73</v>
      </c>
      <c r="AY117" s="14" t="s">
        <v>114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4" t="s">
        <v>81</v>
      </c>
      <c r="BK117" s="202">
        <f>ROUND(I117*H117,2)</f>
        <v>0</v>
      </c>
      <c r="BL117" s="14" t="s">
        <v>113</v>
      </c>
      <c r="BM117" s="201" t="s">
        <v>115</v>
      </c>
    </row>
    <row r="118" s="2" customFormat="1" ht="24.15" customHeight="1">
      <c r="A118" s="35"/>
      <c r="B118" s="36"/>
      <c r="C118" s="188" t="s">
        <v>116</v>
      </c>
      <c r="D118" s="188" t="s">
        <v>109</v>
      </c>
      <c r="E118" s="189" t="s">
        <v>117</v>
      </c>
      <c r="F118" s="190" t="s">
        <v>118</v>
      </c>
      <c r="G118" s="191" t="s">
        <v>112</v>
      </c>
      <c r="H118" s="192">
        <v>1</v>
      </c>
      <c r="I118" s="193"/>
      <c r="J118" s="194">
        <f>ROUND(I118*H118,2)</f>
        <v>0</v>
      </c>
      <c r="K118" s="195"/>
      <c r="L118" s="196"/>
      <c r="M118" s="197" t="s">
        <v>1</v>
      </c>
      <c r="N118" s="198" t="s">
        <v>38</v>
      </c>
      <c r="O118" s="88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1" t="s">
        <v>113</v>
      </c>
      <c r="AT118" s="201" t="s">
        <v>109</v>
      </c>
      <c r="AU118" s="201" t="s">
        <v>73</v>
      </c>
      <c r="AY118" s="14" t="s">
        <v>114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4" t="s">
        <v>81</v>
      </c>
      <c r="BK118" s="202">
        <f>ROUND(I118*H118,2)</f>
        <v>0</v>
      </c>
      <c r="BL118" s="14" t="s">
        <v>113</v>
      </c>
      <c r="BM118" s="201" t="s">
        <v>119</v>
      </c>
    </row>
    <row r="119" s="2" customFormat="1" ht="16.5" customHeight="1">
      <c r="A119" s="35"/>
      <c r="B119" s="36"/>
      <c r="C119" s="188" t="s">
        <v>120</v>
      </c>
      <c r="D119" s="188" t="s">
        <v>109</v>
      </c>
      <c r="E119" s="189" t="s">
        <v>121</v>
      </c>
      <c r="F119" s="190" t="s">
        <v>122</v>
      </c>
      <c r="G119" s="191" t="s">
        <v>112</v>
      </c>
      <c r="H119" s="192">
        <v>1</v>
      </c>
      <c r="I119" s="193"/>
      <c r="J119" s="194">
        <f>ROUND(I119*H119,2)</f>
        <v>0</v>
      </c>
      <c r="K119" s="195"/>
      <c r="L119" s="196"/>
      <c r="M119" s="197" t="s">
        <v>1</v>
      </c>
      <c r="N119" s="198" t="s">
        <v>38</v>
      </c>
      <c r="O119" s="88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1" t="s">
        <v>113</v>
      </c>
      <c r="AT119" s="201" t="s">
        <v>109</v>
      </c>
      <c r="AU119" s="201" t="s">
        <v>73</v>
      </c>
      <c r="AY119" s="14" t="s">
        <v>114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4" t="s">
        <v>81</v>
      </c>
      <c r="BK119" s="202">
        <f>ROUND(I119*H119,2)</f>
        <v>0</v>
      </c>
      <c r="BL119" s="14" t="s">
        <v>113</v>
      </c>
      <c r="BM119" s="201" t="s">
        <v>123</v>
      </c>
    </row>
    <row r="120" s="2" customFormat="1" ht="16.5" customHeight="1">
      <c r="A120" s="35"/>
      <c r="B120" s="36"/>
      <c r="C120" s="188" t="s">
        <v>124</v>
      </c>
      <c r="D120" s="188" t="s">
        <v>109</v>
      </c>
      <c r="E120" s="189" t="s">
        <v>125</v>
      </c>
      <c r="F120" s="190" t="s">
        <v>126</v>
      </c>
      <c r="G120" s="191" t="s">
        <v>112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38</v>
      </c>
      <c r="O120" s="88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1" t="s">
        <v>113</v>
      </c>
      <c r="AT120" s="201" t="s">
        <v>109</v>
      </c>
      <c r="AU120" s="201" t="s">
        <v>73</v>
      </c>
      <c r="AY120" s="14" t="s">
        <v>114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4" t="s">
        <v>81</v>
      </c>
      <c r="BK120" s="202">
        <f>ROUND(I120*H120,2)</f>
        <v>0</v>
      </c>
      <c r="BL120" s="14" t="s">
        <v>113</v>
      </c>
      <c r="BM120" s="201" t="s">
        <v>127</v>
      </c>
    </row>
    <row r="121" s="2" customFormat="1" ht="24.15" customHeight="1">
      <c r="A121" s="35"/>
      <c r="B121" s="36"/>
      <c r="C121" s="188" t="s">
        <v>128</v>
      </c>
      <c r="D121" s="188" t="s">
        <v>109</v>
      </c>
      <c r="E121" s="189" t="s">
        <v>129</v>
      </c>
      <c r="F121" s="190" t="s">
        <v>130</v>
      </c>
      <c r="G121" s="191" t="s">
        <v>112</v>
      </c>
      <c r="H121" s="192">
        <v>1</v>
      </c>
      <c r="I121" s="193"/>
      <c r="J121" s="194">
        <f>ROUND(I121*H121,2)</f>
        <v>0</v>
      </c>
      <c r="K121" s="195"/>
      <c r="L121" s="196"/>
      <c r="M121" s="197" t="s">
        <v>1</v>
      </c>
      <c r="N121" s="198" t="s">
        <v>38</v>
      </c>
      <c r="O121" s="88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1" t="s">
        <v>113</v>
      </c>
      <c r="AT121" s="201" t="s">
        <v>109</v>
      </c>
      <c r="AU121" s="201" t="s">
        <v>73</v>
      </c>
      <c r="AY121" s="14" t="s">
        <v>114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4" t="s">
        <v>81</v>
      </c>
      <c r="BK121" s="202">
        <f>ROUND(I121*H121,2)</f>
        <v>0</v>
      </c>
      <c r="BL121" s="14" t="s">
        <v>113</v>
      </c>
      <c r="BM121" s="201" t="s">
        <v>131</v>
      </c>
    </row>
    <row r="122" s="2" customFormat="1" ht="24.15" customHeight="1">
      <c r="A122" s="35"/>
      <c r="B122" s="36"/>
      <c r="C122" s="188" t="s">
        <v>132</v>
      </c>
      <c r="D122" s="188" t="s">
        <v>109</v>
      </c>
      <c r="E122" s="189" t="s">
        <v>133</v>
      </c>
      <c r="F122" s="190" t="s">
        <v>134</v>
      </c>
      <c r="G122" s="191" t="s">
        <v>112</v>
      </c>
      <c r="H122" s="192">
        <v>1</v>
      </c>
      <c r="I122" s="193"/>
      <c r="J122" s="194">
        <f>ROUND(I122*H122,2)</f>
        <v>0</v>
      </c>
      <c r="K122" s="195"/>
      <c r="L122" s="196"/>
      <c r="M122" s="197" t="s">
        <v>1</v>
      </c>
      <c r="N122" s="198" t="s">
        <v>38</v>
      </c>
      <c r="O122" s="88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1" t="s">
        <v>113</v>
      </c>
      <c r="AT122" s="201" t="s">
        <v>109</v>
      </c>
      <c r="AU122" s="201" t="s">
        <v>73</v>
      </c>
      <c r="AY122" s="14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4" t="s">
        <v>81</v>
      </c>
      <c r="BK122" s="202">
        <f>ROUND(I122*H122,2)</f>
        <v>0</v>
      </c>
      <c r="BL122" s="14" t="s">
        <v>113</v>
      </c>
      <c r="BM122" s="201" t="s">
        <v>135</v>
      </c>
    </row>
    <row r="123" s="2" customFormat="1" ht="24.15" customHeight="1">
      <c r="A123" s="35"/>
      <c r="B123" s="36"/>
      <c r="C123" s="188" t="s">
        <v>136</v>
      </c>
      <c r="D123" s="188" t="s">
        <v>109</v>
      </c>
      <c r="E123" s="189" t="s">
        <v>137</v>
      </c>
      <c r="F123" s="190" t="s">
        <v>138</v>
      </c>
      <c r="G123" s="191" t="s">
        <v>112</v>
      </c>
      <c r="H123" s="192">
        <v>1</v>
      </c>
      <c r="I123" s="193"/>
      <c r="J123" s="194">
        <f>ROUND(I123*H123,2)</f>
        <v>0</v>
      </c>
      <c r="K123" s="195"/>
      <c r="L123" s="196"/>
      <c r="M123" s="197" t="s">
        <v>1</v>
      </c>
      <c r="N123" s="198" t="s">
        <v>38</v>
      </c>
      <c r="O123" s="88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1" t="s">
        <v>113</v>
      </c>
      <c r="AT123" s="201" t="s">
        <v>109</v>
      </c>
      <c r="AU123" s="201" t="s">
        <v>73</v>
      </c>
      <c r="AY123" s="14" t="s">
        <v>114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4" t="s">
        <v>81</v>
      </c>
      <c r="BK123" s="202">
        <f>ROUND(I123*H123,2)</f>
        <v>0</v>
      </c>
      <c r="BL123" s="14" t="s">
        <v>113</v>
      </c>
      <c r="BM123" s="201" t="s">
        <v>139</v>
      </c>
    </row>
    <row r="124" s="2" customFormat="1" ht="21.75" customHeight="1">
      <c r="A124" s="35"/>
      <c r="B124" s="36"/>
      <c r="C124" s="188" t="s">
        <v>140</v>
      </c>
      <c r="D124" s="188" t="s">
        <v>109</v>
      </c>
      <c r="E124" s="189" t="s">
        <v>141</v>
      </c>
      <c r="F124" s="190" t="s">
        <v>142</v>
      </c>
      <c r="G124" s="191" t="s">
        <v>112</v>
      </c>
      <c r="H124" s="192">
        <v>1</v>
      </c>
      <c r="I124" s="193"/>
      <c r="J124" s="194">
        <f>ROUND(I124*H124,2)</f>
        <v>0</v>
      </c>
      <c r="K124" s="195"/>
      <c r="L124" s="196"/>
      <c r="M124" s="197" t="s">
        <v>1</v>
      </c>
      <c r="N124" s="198" t="s">
        <v>38</v>
      </c>
      <c r="O124" s="88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1" t="s">
        <v>113</v>
      </c>
      <c r="AT124" s="201" t="s">
        <v>109</v>
      </c>
      <c r="AU124" s="201" t="s">
        <v>73</v>
      </c>
      <c r="AY124" s="14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4" t="s">
        <v>81</v>
      </c>
      <c r="BK124" s="202">
        <f>ROUND(I124*H124,2)</f>
        <v>0</v>
      </c>
      <c r="BL124" s="14" t="s">
        <v>113</v>
      </c>
      <c r="BM124" s="201" t="s">
        <v>143</v>
      </c>
    </row>
    <row r="125" s="2" customFormat="1" ht="21.75" customHeight="1">
      <c r="A125" s="35"/>
      <c r="B125" s="36"/>
      <c r="C125" s="188" t="s">
        <v>144</v>
      </c>
      <c r="D125" s="188" t="s">
        <v>109</v>
      </c>
      <c r="E125" s="189" t="s">
        <v>145</v>
      </c>
      <c r="F125" s="190" t="s">
        <v>146</v>
      </c>
      <c r="G125" s="191" t="s">
        <v>112</v>
      </c>
      <c r="H125" s="192">
        <v>1</v>
      </c>
      <c r="I125" s="193"/>
      <c r="J125" s="194">
        <f>ROUND(I125*H125,2)</f>
        <v>0</v>
      </c>
      <c r="K125" s="195"/>
      <c r="L125" s="196"/>
      <c r="M125" s="197" t="s">
        <v>1</v>
      </c>
      <c r="N125" s="198" t="s">
        <v>38</v>
      </c>
      <c r="O125" s="88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1" t="s">
        <v>113</v>
      </c>
      <c r="AT125" s="201" t="s">
        <v>109</v>
      </c>
      <c r="AU125" s="201" t="s">
        <v>73</v>
      </c>
      <c r="AY125" s="14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4" t="s">
        <v>81</v>
      </c>
      <c r="BK125" s="202">
        <f>ROUND(I125*H125,2)</f>
        <v>0</v>
      </c>
      <c r="BL125" s="14" t="s">
        <v>113</v>
      </c>
      <c r="BM125" s="201" t="s">
        <v>147</v>
      </c>
    </row>
    <row r="126" s="2" customFormat="1" ht="24.15" customHeight="1">
      <c r="A126" s="35"/>
      <c r="B126" s="36"/>
      <c r="C126" s="188" t="s">
        <v>148</v>
      </c>
      <c r="D126" s="188" t="s">
        <v>109</v>
      </c>
      <c r="E126" s="189" t="s">
        <v>149</v>
      </c>
      <c r="F126" s="190" t="s">
        <v>150</v>
      </c>
      <c r="G126" s="191" t="s">
        <v>112</v>
      </c>
      <c r="H126" s="192">
        <v>1</v>
      </c>
      <c r="I126" s="193"/>
      <c r="J126" s="194">
        <f>ROUND(I126*H126,2)</f>
        <v>0</v>
      </c>
      <c r="K126" s="195"/>
      <c r="L126" s="196"/>
      <c r="M126" s="197" t="s">
        <v>1</v>
      </c>
      <c r="N126" s="198" t="s">
        <v>38</v>
      </c>
      <c r="O126" s="88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1" t="s">
        <v>113</v>
      </c>
      <c r="AT126" s="201" t="s">
        <v>109</v>
      </c>
      <c r="AU126" s="201" t="s">
        <v>73</v>
      </c>
      <c r="AY126" s="14" t="s">
        <v>114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4" t="s">
        <v>81</v>
      </c>
      <c r="BK126" s="202">
        <f>ROUND(I126*H126,2)</f>
        <v>0</v>
      </c>
      <c r="BL126" s="14" t="s">
        <v>113</v>
      </c>
      <c r="BM126" s="201" t="s">
        <v>151</v>
      </c>
    </row>
    <row r="127" s="2" customFormat="1" ht="21.75" customHeight="1">
      <c r="A127" s="35"/>
      <c r="B127" s="36"/>
      <c r="C127" s="188" t="s">
        <v>8</v>
      </c>
      <c r="D127" s="188" t="s">
        <v>109</v>
      </c>
      <c r="E127" s="189" t="s">
        <v>152</v>
      </c>
      <c r="F127" s="190" t="s">
        <v>153</v>
      </c>
      <c r="G127" s="191" t="s">
        <v>112</v>
      </c>
      <c r="H127" s="192">
        <v>1</v>
      </c>
      <c r="I127" s="193"/>
      <c r="J127" s="194">
        <f>ROUND(I127*H127,2)</f>
        <v>0</v>
      </c>
      <c r="K127" s="195"/>
      <c r="L127" s="196"/>
      <c r="M127" s="197" t="s">
        <v>1</v>
      </c>
      <c r="N127" s="198" t="s">
        <v>38</v>
      </c>
      <c r="O127" s="88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113</v>
      </c>
      <c r="AT127" s="201" t="s">
        <v>109</v>
      </c>
      <c r="AU127" s="201" t="s">
        <v>73</v>
      </c>
      <c r="AY127" s="14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4" t="s">
        <v>81</v>
      </c>
      <c r="BK127" s="202">
        <f>ROUND(I127*H127,2)</f>
        <v>0</v>
      </c>
      <c r="BL127" s="14" t="s">
        <v>113</v>
      </c>
      <c r="BM127" s="201" t="s">
        <v>154</v>
      </c>
    </row>
    <row r="128" s="2" customFormat="1" ht="24.15" customHeight="1">
      <c r="A128" s="35"/>
      <c r="B128" s="36"/>
      <c r="C128" s="188" t="s">
        <v>155</v>
      </c>
      <c r="D128" s="188" t="s">
        <v>109</v>
      </c>
      <c r="E128" s="189" t="s">
        <v>156</v>
      </c>
      <c r="F128" s="190" t="s">
        <v>157</v>
      </c>
      <c r="G128" s="191" t="s">
        <v>112</v>
      </c>
      <c r="H128" s="192">
        <v>1</v>
      </c>
      <c r="I128" s="193"/>
      <c r="J128" s="194">
        <f>ROUND(I128*H128,2)</f>
        <v>0</v>
      </c>
      <c r="K128" s="195"/>
      <c r="L128" s="196"/>
      <c r="M128" s="197" t="s">
        <v>1</v>
      </c>
      <c r="N128" s="198" t="s">
        <v>38</v>
      </c>
      <c r="O128" s="88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113</v>
      </c>
      <c r="AT128" s="201" t="s">
        <v>109</v>
      </c>
      <c r="AU128" s="201" t="s">
        <v>73</v>
      </c>
      <c r="AY128" s="14" t="s">
        <v>114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4" t="s">
        <v>81</v>
      </c>
      <c r="BK128" s="202">
        <f>ROUND(I128*H128,2)</f>
        <v>0</v>
      </c>
      <c r="BL128" s="14" t="s">
        <v>113</v>
      </c>
      <c r="BM128" s="201" t="s">
        <v>158</v>
      </c>
    </row>
    <row r="129" s="2" customFormat="1" ht="24.15" customHeight="1">
      <c r="A129" s="35"/>
      <c r="B129" s="36"/>
      <c r="C129" s="188" t="s">
        <v>159</v>
      </c>
      <c r="D129" s="188" t="s">
        <v>109</v>
      </c>
      <c r="E129" s="189" t="s">
        <v>160</v>
      </c>
      <c r="F129" s="190" t="s">
        <v>161</v>
      </c>
      <c r="G129" s="191" t="s">
        <v>112</v>
      </c>
      <c r="H129" s="192">
        <v>1</v>
      </c>
      <c r="I129" s="193"/>
      <c r="J129" s="194">
        <f>ROUND(I129*H129,2)</f>
        <v>0</v>
      </c>
      <c r="K129" s="195"/>
      <c r="L129" s="196"/>
      <c r="M129" s="197" t="s">
        <v>1</v>
      </c>
      <c r="N129" s="198" t="s">
        <v>38</v>
      </c>
      <c r="O129" s="88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1" t="s">
        <v>113</v>
      </c>
      <c r="AT129" s="201" t="s">
        <v>109</v>
      </c>
      <c r="AU129" s="201" t="s">
        <v>73</v>
      </c>
      <c r="AY129" s="14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4" t="s">
        <v>81</v>
      </c>
      <c r="BK129" s="202">
        <f>ROUND(I129*H129,2)</f>
        <v>0</v>
      </c>
      <c r="BL129" s="14" t="s">
        <v>113</v>
      </c>
      <c r="BM129" s="201" t="s">
        <v>162</v>
      </c>
    </row>
    <row r="130" s="2" customFormat="1" ht="16.5" customHeight="1">
      <c r="A130" s="35"/>
      <c r="B130" s="36"/>
      <c r="C130" s="188" t="s">
        <v>163</v>
      </c>
      <c r="D130" s="188" t="s">
        <v>109</v>
      </c>
      <c r="E130" s="189" t="s">
        <v>164</v>
      </c>
      <c r="F130" s="190" t="s">
        <v>165</v>
      </c>
      <c r="G130" s="191" t="s">
        <v>112</v>
      </c>
      <c r="H130" s="192">
        <v>1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38</v>
      </c>
      <c r="O130" s="88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1" t="s">
        <v>113</v>
      </c>
      <c r="AT130" s="201" t="s">
        <v>109</v>
      </c>
      <c r="AU130" s="201" t="s">
        <v>73</v>
      </c>
      <c r="AY130" s="14" t="s">
        <v>114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4" t="s">
        <v>81</v>
      </c>
      <c r="BK130" s="202">
        <f>ROUND(I130*H130,2)</f>
        <v>0</v>
      </c>
      <c r="BL130" s="14" t="s">
        <v>113</v>
      </c>
      <c r="BM130" s="201" t="s">
        <v>166</v>
      </c>
    </row>
    <row r="131" s="2" customFormat="1" ht="21.75" customHeight="1">
      <c r="A131" s="35"/>
      <c r="B131" s="36"/>
      <c r="C131" s="188" t="s">
        <v>167</v>
      </c>
      <c r="D131" s="188" t="s">
        <v>109</v>
      </c>
      <c r="E131" s="189" t="s">
        <v>168</v>
      </c>
      <c r="F131" s="190" t="s">
        <v>169</v>
      </c>
      <c r="G131" s="191" t="s">
        <v>112</v>
      </c>
      <c r="H131" s="192">
        <v>1</v>
      </c>
      <c r="I131" s="193"/>
      <c r="J131" s="194">
        <f>ROUND(I131*H131,2)</f>
        <v>0</v>
      </c>
      <c r="K131" s="195"/>
      <c r="L131" s="196"/>
      <c r="M131" s="197" t="s">
        <v>1</v>
      </c>
      <c r="N131" s="198" t="s">
        <v>38</v>
      </c>
      <c r="O131" s="88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113</v>
      </c>
      <c r="AT131" s="201" t="s">
        <v>109</v>
      </c>
      <c r="AU131" s="201" t="s">
        <v>73</v>
      </c>
      <c r="AY131" s="14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4" t="s">
        <v>81</v>
      </c>
      <c r="BK131" s="202">
        <f>ROUND(I131*H131,2)</f>
        <v>0</v>
      </c>
      <c r="BL131" s="14" t="s">
        <v>113</v>
      </c>
      <c r="BM131" s="201" t="s">
        <v>170</v>
      </c>
    </row>
    <row r="132" s="2" customFormat="1" ht="16.5" customHeight="1">
      <c r="A132" s="35"/>
      <c r="B132" s="36"/>
      <c r="C132" s="188" t="s">
        <v>171</v>
      </c>
      <c r="D132" s="188" t="s">
        <v>109</v>
      </c>
      <c r="E132" s="189" t="s">
        <v>172</v>
      </c>
      <c r="F132" s="190" t="s">
        <v>173</v>
      </c>
      <c r="G132" s="191" t="s">
        <v>112</v>
      </c>
      <c r="H132" s="192">
        <v>1</v>
      </c>
      <c r="I132" s="193"/>
      <c r="J132" s="194">
        <f>ROUND(I132*H132,2)</f>
        <v>0</v>
      </c>
      <c r="K132" s="195"/>
      <c r="L132" s="196"/>
      <c r="M132" s="197" t="s">
        <v>1</v>
      </c>
      <c r="N132" s="198" t="s">
        <v>38</v>
      </c>
      <c r="O132" s="88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1" t="s">
        <v>113</v>
      </c>
      <c r="AT132" s="201" t="s">
        <v>109</v>
      </c>
      <c r="AU132" s="201" t="s">
        <v>73</v>
      </c>
      <c r="AY132" s="14" t="s">
        <v>114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4" t="s">
        <v>81</v>
      </c>
      <c r="BK132" s="202">
        <f>ROUND(I132*H132,2)</f>
        <v>0</v>
      </c>
      <c r="BL132" s="14" t="s">
        <v>113</v>
      </c>
      <c r="BM132" s="201" t="s">
        <v>174</v>
      </c>
    </row>
    <row r="133" s="2" customFormat="1" ht="16.5" customHeight="1">
      <c r="A133" s="35"/>
      <c r="B133" s="36"/>
      <c r="C133" s="188" t="s">
        <v>7</v>
      </c>
      <c r="D133" s="188" t="s">
        <v>109</v>
      </c>
      <c r="E133" s="189" t="s">
        <v>175</v>
      </c>
      <c r="F133" s="190" t="s">
        <v>176</v>
      </c>
      <c r="G133" s="191" t="s">
        <v>112</v>
      </c>
      <c r="H133" s="192">
        <v>1</v>
      </c>
      <c r="I133" s="193"/>
      <c r="J133" s="194">
        <f>ROUND(I133*H133,2)</f>
        <v>0</v>
      </c>
      <c r="K133" s="195"/>
      <c r="L133" s="196"/>
      <c r="M133" s="197" t="s">
        <v>1</v>
      </c>
      <c r="N133" s="198" t="s">
        <v>38</v>
      </c>
      <c r="O133" s="88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113</v>
      </c>
      <c r="AT133" s="201" t="s">
        <v>109</v>
      </c>
      <c r="AU133" s="201" t="s">
        <v>73</v>
      </c>
      <c r="AY133" s="14" t="s">
        <v>114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4" t="s">
        <v>81</v>
      </c>
      <c r="BK133" s="202">
        <f>ROUND(I133*H133,2)</f>
        <v>0</v>
      </c>
      <c r="BL133" s="14" t="s">
        <v>113</v>
      </c>
      <c r="BM133" s="201" t="s">
        <v>177</v>
      </c>
    </row>
    <row r="134" s="2" customFormat="1" ht="24.15" customHeight="1">
      <c r="A134" s="35"/>
      <c r="B134" s="36"/>
      <c r="C134" s="188" t="s">
        <v>178</v>
      </c>
      <c r="D134" s="188" t="s">
        <v>109</v>
      </c>
      <c r="E134" s="189" t="s">
        <v>179</v>
      </c>
      <c r="F134" s="190" t="s">
        <v>180</v>
      </c>
      <c r="G134" s="191" t="s">
        <v>112</v>
      </c>
      <c r="H134" s="192">
        <v>1</v>
      </c>
      <c r="I134" s="193"/>
      <c r="J134" s="194">
        <f>ROUND(I134*H134,2)</f>
        <v>0</v>
      </c>
      <c r="K134" s="195"/>
      <c r="L134" s="196"/>
      <c r="M134" s="197" t="s">
        <v>1</v>
      </c>
      <c r="N134" s="198" t="s">
        <v>38</v>
      </c>
      <c r="O134" s="88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1" t="s">
        <v>113</v>
      </c>
      <c r="AT134" s="201" t="s">
        <v>109</v>
      </c>
      <c r="AU134" s="201" t="s">
        <v>73</v>
      </c>
      <c r="AY134" s="14" t="s">
        <v>114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4" t="s">
        <v>81</v>
      </c>
      <c r="BK134" s="202">
        <f>ROUND(I134*H134,2)</f>
        <v>0</v>
      </c>
      <c r="BL134" s="14" t="s">
        <v>113</v>
      </c>
      <c r="BM134" s="201" t="s">
        <v>181</v>
      </c>
    </row>
    <row r="135" s="2" customFormat="1" ht="21.75" customHeight="1">
      <c r="A135" s="35"/>
      <c r="B135" s="36"/>
      <c r="C135" s="188" t="s">
        <v>182</v>
      </c>
      <c r="D135" s="188" t="s">
        <v>109</v>
      </c>
      <c r="E135" s="189" t="s">
        <v>183</v>
      </c>
      <c r="F135" s="190" t="s">
        <v>184</v>
      </c>
      <c r="G135" s="191" t="s">
        <v>112</v>
      </c>
      <c r="H135" s="192">
        <v>1</v>
      </c>
      <c r="I135" s="193"/>
      <c r="J135" s="194">
        <f>ROUND(I135*H135,2)</f>
        <v>0</v>
      </c>
      <c r="K135" s="195"/>
      <c r="L135" s="196"/>
      <c r="M135" s="197" t="s">
        <v>1</v>
      </c>
      <c r="N135" s="198" t="s">
        <v>38</v>
      </c>
      <c r="O135" s="88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113</v>
      </c>
      <c r="AT135" s="201" t="s">
        <v>109</v>
      </c>
      <c r="AU135" s="201" t="s">
        <v>73</v>
      </c>
      <c r="AY135" s="14" t="s">
        <v>114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4" t="s">
        <v>81</v>
      </c>
      <c r="BK135" s="202">
        <f>ROUND(I135*H135,2)</f>
        <v>0</v>
      </c>
      <c r="BL135" s="14" t="s">
        <v>113</v>
      </c>
      <c r="BM135" s="201" t="s">
        <v>185</v>
      </c>
    </row>
    <row r="136" s="2" customFormat="1" ht="21.75" customHeight="1">
      <c r="A136" s="35"/>
      <c r="B136" s="36"/>
      <c r="C136" s="188" t="s">
        <v>186</v>
      </c>
      <c r="D136" s="188" t="s">
        <v>109</v>
      </c>
      <c r="E136" s="189" t="s">
        <v>187</v>
      </c>
      <c r="F136" s="190" t="s">
        <v>188</v>
      </c>
      <c r="G136" s="191" t="s">
        <v>112</v>
      </c>
      <c r="H136" s="192">
        <v>1</v>
      </c>
      <c r="I136" s="193"/>
      <c r="J136" s="194">
        <f>ROUND(I136*H136,2)</f>
        <v>0</v>
      </c>
      <c r="K136" s="195"/>
      <c r="L136" s="196"/>
      <c r="M136" s="197" t="s">
        <v>1</v>
      </c>
      <c r="N136" s="198" t="s">
        <v>38</v>
      </c>
      <c r="O136" s="88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113</v>
      </c>
      <c r="AT136" s="201" t="s">
        <v>109</v>
      </c>
      <c r="AU136" s="201" t="s">
        <v>73</v>
      </c>
      <c r="AY136" s="14" t="s">
        <v>114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4" t="s">
        <v>81</v>
      </c>
      <c r="BK136" s="202">
        <f>ROUND(I136*H136,2)</f>
        <v>0</v>
      </c>
      <c r="BL136" s="14" t="s">
        <v>113</v>
      </c>
      <c r="BM136" s="201" t="s">
        <v>189</v>
      </c>
    </row>
    <row r="137" s="2" customFormat="1" ht="21.75" customHeight="1">
      <c r="A137" s="35"/>
      <c r="B137" s="36"/>
      <c r="C137" s="188" t="s">
        <v>190</v>
      </c>
      <c r="D137" s="188" t="s">
        <v>109</v>
      </c>
      <c r="E137" s="189" t="s">
        <v>191</v>
      </c>
      <c r="F137" s="190" t="s">
        <v>192</v>
      </c>
      <c r="G137" s="191" t="s">
        <v>112</v>
      </c>
      <c r="H137" s="192">
        <v>1</v>
      </c>
      <c r="I137" s="193"/>
      <c r="J137" s="194">
        <f>ROUND(I137*H137,2)</f>
        <v>0</v>
      </c>
      <c r="K137" s="195"/>
      <c r="L137" s="196"/>
      <c r="M137" s="197" t="s">
        <v>1</v>
      </c>
      <c r="N137" s="198" t="s">
        <v>38</v>
      </c>
      <c r="O137" s="88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113</v>
      </c>
      <c r="AT137" s="201" t="s">
        <v>109</v>
      </c>
      <c r="AU137" s="201" t="s">
        <v>73</v>
      </c>
      <c r="AY137" s="14" t="s">
        <v>114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4" t="s">
        <v>81</v>
      </c>
      <c r="BK137" s="202">
        <f>ROUND(I137*H137,2)</f>
        <v>0</v>
      </c>
      <c r="BL137" s="14" t="s">
        <v>113</v>
      </c>
      <c r="BM137" s="201" t="s">
        <v>193</v>
      </c>
    </row>
    <row r="138" s="2" customFormat="1" ht="21.75" customHeight="1">
      <c r="A138" s="35"/>
      <c r="B138" s="36"/>
      <c r="C138" s="188" t="s">
        <v>194</v>
      </c>
      <c r="D138" s="188" t="s">
        <v>109</v>
      </c>
      <c r="E138" s="189" t="s">
        <v>195</v>
      </c>
      <c r="F138" s="190" t="s">
        <v>196</v>
      </c>
      <c r="G138" s="191" t="s">
        <v>112</v>
      </c>
      <c r="H138" s="192">
        <v>1</v>
      </c>
      <c r="I138" s="193"/>
      <c r="J138" s="194">
        <f>ROUND(I138*H138,2)</f>
        <v>0</v>
      </c>
      <c r="K138" s="195"/>
      <c r="L138" s="196"/>
      <c r="M138" s="197" t="s">
        <v>1</v>
      </c>
      <c r="N138" s="198" t="s">
        <v>38</v>
      </c>
      <c r="O138" s="88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113</v>
      </c>
      <c r="AT138" s="201" t="s">
        <v>109</v>
      </c>
      <c r="AU138" s="201" t="s">
        <v>73</v>
      </c>
      <c r="AY138" s="14" t="s">
        <v>114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4" t="s">
        <v>81</v>
      </c>
      <c r="BK138" s="202">
        <f>ROUND(I138*H138,2)</f>
        <v>0</v>
      </c>
      <c r="BL138" s="14" t="s">
        <v>113</v>
      </c>
      <c r="BM138" s="201" t="s">
        <v>197</v>
      </c>
    </row>
    <row r="139" s="2" customFormat="1" ht="21.75" customHeight="1">
      <c r="A139" s="35"/>
      <c r="B139" s="36"/>
      <c r="C139" s="188" t="s">
        <v>198</v>
      </c>
      <c r="D139" s="188" t="s">
        <v>109</v>
      </c>
      <c r="E139" s="189" t="s">
        <v>199</v>
      </c>
      <c r="F139" s="190" t="s">
        <v>200</v>
      </c>
      <c r="G139" s="191" t="s">
        <v>112</v>
      </c>
      <c r="H139" s="192">
        <v>1</v>
      </c>
      <c r="I139" s="193"/>
      <c r="J139" s="194">
        <f>ROUND(I139*H139,2)</f>
        <v>0</v>
      </c>
      <c r="K139" s="195"/>
      <c r="L139" s="196"/>
      <c r="M139" s="197" t="s">
        <v>1</v>
      </c>
      <c r="N139" s="198" t="s">
        <v>38</v>
      </c>
      <c r="O139" s="88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113</v>
      </c>
      <c r="AT139" s="201" t="s">
        <v>109</v>
      </c>
      <c r="AU139" s="201" t="s">
        <v>73</v>
      </c>
      <c r="AY139" s="14" t="s">
        <v>114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4" t="s">
        <v>81</v>
      </c>
      <c r="BK139" s="202">
        <f>ROUND(I139*H139,2)</f>
        <v>0</v>
      </c>
      <c r="BL139" s="14" t="s">
        <v>113</v>
      </c>
      <c r="BM139" s="201" t="s">
        <v>201</v>
      </c>
    </row>
    <row r="140" s="2" customFormat="1" ht="21.75" customHeight="1">
      <c r="A140" s="35"/>
      <c r="B140" s="36"/>
      <c r="C140" s="188" t="s">
        <v>202</v>
      </c>
      <c r="D140" s="188" t="s">
        <v>109</v>
      </c>
      <c r="E140" s="189" t="s">
        <v>203</v>
      </c>
      <c r="F140" s="190" t="s">
        <v>204</v>
      </c>
      <c r="G140" s="191" t="s">
        <v>112</v>
      </c>
      <c r="H140" s="192">
        <v>1</v>
      </c>
      <c r="I140" s="193"/>
      <c r="J140" s="194">
        <f>ROUND(I140*H140,2)</f>
        <v>0</v>
      </c>
      <c r="K140" s="195"/>
      <c r="L140" s="196"/>
      <c r="M140" s="197" t="s">
        <v>1</v>
      </c>
      <c r="N140" s="198" t="s">
        <v>38</v>
      </c>
      <c r="O140" s="88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113</v>
      </c>
      <c r="AT140" s="201" t="s">
        <v>109</v>
      </c>
      <c r="AU140" s="201" t="s">
        <v>73</v>
      </c>
      <c r="AY140" s="14" t="s">
        <v>114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4" t="s">
        <v>81</v>
      </c>
      <c r="BK140" s="202">
        <f>ROUND(I140*H140,2)</f>
        <v>0</v>
      </c>
      <c r="BL140" s="14" t="s">
        <v>113</v>
      </c>
      <c r="BM140" s="201" t="s">
        <v>205</v>
      </c>
    </row>
    <row r="141" s="2" customFormat="1" ht="16.5" customHeight="1">
      <c r="A141" s="35"/>
      <c r="B141" s="36"/>
      <c r="C141" s="188" t="s">
        <v>206</v>
      </c>
      <c r="D141" s="188" t="s">
        <v>109</v>
      </c>
      <c r="E141" s="189" t="s">
        <v>207</v>
      </c>
      <c r="F141" s="190" t="s">
        <v>208</v>
      </c>
      <c r="G141" s="191" t="s">
        <v>112</v>
      </c>
      <c r="H141" s="192">
        <v>1</v>
      </c>
      <c r="I141" s="193"/>
      <c r="J141" s="194">
        <f>ROUND(I141*H141,2)</f>
        <v>0</v>
      </c>
      <c r="K141" s="195"/>
      <c r="L141" s="196"/>
      <c r="M141" s="197" t="s">
        <v>1</v>
      </c>
      <c r="N141" s="198" t="s">
        <v>38</v>
      </c>
      <c r="O141" s="8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113</v>
      </c>
      <c r="AT141" s="201" t="s">
        <v>109</v>
      </c>
      <c r="AU141" s="201" t="s">
        <v>73</v>
      </c>
      <c r="AY141" s="14" t="s">
        <v>114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4" t="s">
        <v>81</v>
      </c>
      <c r="BK141" s="202">
        <f>ROUND(I141*H141,2)</f>
        <v>0</v>
      </c>
      <c r="BL141" s="14" t="s">
        <v>113</v>
      </c>
      <c r="BM141" s="201" t="s">
        <v>209</v>
      </c>
    </row>
    <row r="142" s="2" customFormat="1" ht="24.15" customHeight="1">
      <c r="A142" s="35"/>
      <c r="B142" s="36"/>
      <c r="C142" s="188" t="s">
        <v>210</v>
      </c>
      <c r="D142" s="188" t="s">
        <v>109</v>
      </c>
      <c r="E142" s="189" t="s">
        <v>211</v>
      </c>
      <c r="F142" s="190" t="s">
        <v>212</v>
      </c>
      <c r="G142" s="191" t="s">
        <v>112</v>
      </c>
      <c r="H142" s="192">
        <v>1</v>
      </c>
      <c r="I142" s="193"/>
      <c r="J142" s="194">
        <f>ROUND(I142*H142,2)</f>
        <v>0</v>
      </c>
      <c r="K142" s="195"/>
      <c r="L142" s="196"/>
      <c r="M142" s="197" t="s">
        <v>1</v>
      </c>
      <c r="N142" s="198" t="s">
        <v>38</v>
      </c>
      <c r="O142" s="8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1" t="s">
        <v>113</v>
      </c>
      <c r="AT142" s="201" t="s">
        <v>109</v>
      </c>
      <c r="AU142" s="201" t="s">
        <v>73</v>
      </c>
      <c r="AY142" s="14" t="s">
        <v>114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4" t="s">
        <v>81</v>
      </c>
      <c r="BK142" s="202">
        <f>ROUND(I142*H142,2)</f>
        <v>0</v>
      </c>
      <c r="BL142" s="14" t="s">
        <v>113</v>
      </c>
      <c r="BM142" s="201" t="s">
        <v>213</v>
      </c>
    </row>
    <row r="143" s="2" customFormat="1" ht="24.15" customHeight="1">
      <c r="A143" s="35"/>
      <c r="B143" s="36"/>
      <c r="C143" s="188" t="s">
        <v>214</v>
      </c>
      <c r="D143" s="188" t="s">
        <v>109</v>
      </c>
      <c r="E143" s="189" t="s">
        <v>215</v>
      </c>
      <c r="F143" s="190" t="s">
        <v>216</v>
      </c>
      <c r="G143" s="191" t="s">
        <v>112</v>
      </c>
      <c r="H143" s="192">
        <v>1</v>
      </c>
      <c r="I143" s="193"/>
      <c r="J143" s="194">
        <f>ROUND(I143*H143,2)</f>
        <v>0</v>
      </c>
      <c r="K143" s="195"/>
      <c r="L143" s="196"/>
      <c r="M143" s="197" t="s">
        <v>1</v>
      </c>
      <c r="N143" s="198" t="s">
        <v>38</v>
      </c>
      <c r="O143" s="88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113</v>
      </c>
      <c r="AT143" s="201" t="s">
        <v>109</v>
      </c>
      <c r="AU143" s="201" t="s">
        <v>73</v>
      </c>
      <c r="AY143" s="14" t="s">
        <v>114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4" t="s">
        <v>81</v>
      </c>
      <c r="BK143" s="202">
        <f>ROUND(I143*H143,2)</f>
        <v>0</v>
      </c>
      <c r="BL143" s="14" t="s">
        <v>113</v>
      </c>
      <c r="BM143" s="201" t="s">
        <v>217</v>
      </c>
    </row>
    <row r="144" s="2" customFormat="1" ht="21.75" customHeight="1">
      <c r="A144" s="35"/>
      <c r="B144" s="36"/>
      <c r="C144" s="188" t="s">
        <v>218</v>
      </c>
      <c r="D144" s="188" t="s">
        <v>109</v>
      </c>
      <c r="E144" s="189" t="s">
        <v>219</v>
      </c>
      <c r="F144" s="190" t="s">
        <v>220</v>
      </c>
      <c r="G144" s="191" t="s">
        <v>112</v>
      </c>
      <c r="H144" s="192">
        <v>1</v>
      </c>
      <c r="I144" s="193"/>
      <c r="J144" s="194">
        <f>ROUND(I144*H144,2)</f>
        <v>0</v>
      </c>
      <c r="K144" s="195"/>
      <c r="L144" s="196"/>
      <c r="M144" s="197" t="s">
        <v>1</v>
      </c>
      <c r="N144" s="198" t="s">
        <v>38</v>
      </c>
      <c r="O144" s="88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113</v>
      </c>
      <c r="AT144" s="201" t="s">
        <v>109</v>
      </c>
      <c r="AU144" s="201" t="s">
        <v>73</v>
      </c>
      <c r="AY144" s="14" t="s">
        <v>114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4" t="s">
        <v>81</v>
      </c>
      <c r="BK144" s="202">
        <f>ROUND(I144*H144,2)</f>
        <v>0</v>
      </c>
      <c r="BL144" s="14" t="s">
        <v>113</v>
      </c>
      <c r="BM144" s="201" t="s">
        <v>221</v>
      </c>
    </row>
    <row r="145" s="2" customFormat="1" ht="24.15" customHeight="1">
      <c r="A145" s="35"/>
      <c r="B145" s="36"/>
      <c r="C145" s="188" t="s">
        <v>222</v>
      </c>
      <c r="D145" s="188" t="s">
        <v>109</v>
      </c>
      <c r="E145" s="189" t="s">
        <v>223</v>
      </c>
      <c r="F145" s="190" t="s">
        <v>224</v>
      </c>
      <c r="G145" s="191" t="s">
        <v>112</v>
      </c>
      <c r="H145" s="192">
        <v>1</v>
      </c>
      <c r="I145" s="193"/>
      <c r="J145" s="194">
        <f>ROUND(I145*H145,2)</f>
        <v>0</v>
      </c>
      <c r="K145" s="195"/>
      <c r="L145" s="196"/>
      <c r="M145" s="197" t="s">
        <v>1</v>
      </c>
      <c r="N145" s="198" t="s">
        <v>38</v>
      </c>
      <c r="O145" s="8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113</v>
      </c>
      <c r="AT145" s="201" t="s">
        <v>109</v>
      </c>
      <c r="AU145" s="201" t="s">
        <v>73</v>
      </c>
      <c r="AY145" s="14" t="s">
        <v>114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4" t="s">
        <v>81</v>
      </c>
      <c r="BK145" s="202">
        <f>ROUND(I145*H145,2)</f>
        <v>0</v>
      </c>
      <c r="BL145" s="14" t="s">
        <v>113</v>
      </c>
      <c r="BM145" s="201" t="s">
        <v>225</v>
      </c>
    </row>
    <row r="146" s="2" customFormat="1" ht="21.75" customHeight="1">
      <c r="A146" s="35"/>
      <c r="B146" s="36"/>
      <c r="C146" s="188" t="s">
        <v>226</v>
      </c>
      <c r="D146" s="188" t="s">
        <v>109</v>
      </c>
      <c r="E146" s="189" t="s">
        <v>227</v>
      </c>
      <c r="F146" s="190" t="s">
        <v>228</v>
      </c>
      <c r="G146" s="191" t="s">
        <v>112</v>
      </c>
      <c r="H146" s="192">
        <v>1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38</v>
      </c>
      <c r="O146" s="88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1" t="s">
        <v>113</v>
      </c>
      <c r="AT146" s="201" t="s">
        <v>109</v>
      </c>
      <c r="AU146" s="201" t="s">
        <v>73</v>
      </c>
      <c r="AY146" s="14" t="s">
        <v>114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4" t="s">
        <v>81</v>
      </c>
      <c r="BK146" s="202">
        <f>ROUND(I146*H146,2)</f>
        <v>0</v>
      </c>
      <c r="BL146" s="14" t="s">
        <v>113</v>
      </c>
      <c r="BM146" s="201" t="s">
        <v>229</v>
      </c>
    </row>
    <row r="147" s="2" customFormat="1" ht="21.75" customHeight="1">
      <c r="A147" s="35"/>
      <c r="B147" s="36"/>
      <c r="C147" s="188" t="s">
        <v>230</v>
      </c>
      <c r="D147" s="188" t="s">
        <v>109</v>
      </c>
      <c r="E147" s="189" t="s">
        <v>231</v>
      </c>
      <c r="F147" s="190" t="s">
        <v>232</v>
      </c>
      <c r="G147" s="191" t="s">
        <v>112</v>
      </c>
      <c r="H147" s="192">
        <v>1</v>
      </c>
      <c r="I147" s="193"/>
      <c r="J147" s="194">
        <f>ROUND(I147*H147,2)</f>
        <v>0</v>
      </c>
      <c r="K147" s="195"/>
      <c r="L147" s="196"/>
      <c r="M147" s="197" t="s">
        <v>1</v>
      </c>
      <c r="N147" s="198" t="s">
        <v>38</v>
      </c>
      <c r="O147" s="88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113</v>
      </c>
      <c r="AT147" s="201" t="s">
        <v>109</v>
      </c>
      <c r="AU147" s="201" t="s">
        <v>73</v>
      </c>
      <c r="AY147" s="14" t="s">
        <v>114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4" t="s">
        <v>81</v>
      </c>
      <c r="BK147" s="202">
        <f>ROUND(I147*H147,2)</f>
        <v>0</v>
      </c>
      <c r="BL147" s="14" t="s">
        <v>113</v>
      </c>
      <c r="BM147" s="201" t="s">
        <v>233</v>
      </c>
    </row>
    <row r="148" s="2" customFormat="1" ht="24.15" customHeight="1">
      <c r="A148" s="35"/>
      <c r="B148" s="36"/>
      <c r="C148" s="188" t="s">
        <v>234</v>
      </c>
      <c r="D148" s="188" t="s">
        <v>109</v>
      </c>
      <c r="E148" s="189" t="s">
        <v>235</v>
      </c>
      <c r="F148" s="190" t="s">
        <v>236</v>
      </c>
      <c r="G148" s="191" t="s">
        <v>112</v>
      </c>
      <c r="H148" s="192">
        <v>1</v>
      </c>
      <c r="I148" s="193"/>
      <c r="J148" s="194">
        <f>ROUND(I148*H148,2)</f>
        <v>0</v>
      </c>
      <c r="K148" s="195"/>
      <c r="L148" s="196"/>
      <c r="M148" s="197" t="s">
        <v>1</v>
      </c>
      <c r="N148" s="198" t="s">
        <v>38</v>
      </c>
      <c r="O148" s="88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113</v>
      </c>
      <c r="AT148" s="201" t="s">
        <v>109</v>
      </c>
      <c r="AU148" s="201" t="s">
        <v>73</v>
      </c>
      <c r="AY148" s="14" t="s">
        <v>114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4" t="s">
        <v>81</v>
      </c>
      <c r="BK148" s="202">
        <f>ROUND(I148*H148,2)</f>
        <v>0</v>
      </c>
      <c r="BL148" s="14" t="s">
        <v>113</v>
      </c>
      <c r="BM148" s="201" t="s">
        <v>237</v>
      </c>
    </row>
    <row r="149" s="2" customFormat="1" ht="24.15" customHeight="1">
      <c r="A149" s="35"/>
      <c r="B149" s="36"/>
      <c r="C149" s="188" t="s">
        <v>238</v>
      </c>
      <c r="D149" s="188" t="s">
        <v>109</v>
      </c>
      <c r="E149" s="189" t="s">
        <v>239</v>
      </c>
      <c r="F149" s="190" t="s">
        <v>240</v>
      </c>
      <c r="G149" s="191" t="s">
        <v>112</v>
      </c>
      <c r="H149" s="192">
        <v>1</v>
      </c>
      <c r="I149" s="193"/>
      <c r="J149" s="194">
        <f>ROUND(I149*H149,2)</f>
        <v>0</v>
      </c>
      <c r="K149" s="195"/>
      <c r="L149" s="196"/>
      <c r="M149" s="197" t="s">
        <v>1</v>
      </c>
      <c r="N149" s="198" t="s">
        <v>38</v>
      </c>
      <c r="O149" s="88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113</v>
      </c>
      <c r="AT149" s="201" t="s">
        <v>109</v>
      </c>
      <c r="AU149" s="201" t="s">
        <v>73</v>
      </c>
      <c r="AY149" s="14" t="s">
        <v>114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4" t="s">
        <v>81</v>
      </c>
      <c r="BK149" s="202">
        <f>ROUND(I149*H149,2)</f>
        <v>0</v>
      </c>
      <c r="BL149" s="14" t="s">
        <v>113</v>
      </c>
      <c r="BM149" s="201" t="s">
        <v>241</v>
      </c>
    </row>
    <row r="150" s="2" customFormat="1" ht="21.75" customHeight="1">
      <c r="A150" s="35"/>
      <c r="B150" s="36"/>
      <c r="C150" s="188" t="s">
        <v>242</v>
      </c>
      <c r="D150" s="188" t="s">
        <v>109</v>
      </c>
      <c r="E150" s="189" t="s">
        <v>243</v>
      </c>
      <c r="F150" s="190" t="s">
        <v>244</v>
      </c>
      <c r="G150" s="191" t="s">
        <v>112</v>
      </c>
      <c r="H150" s="192">
        <v>1</v>
      </c>
      <c r="I150" s="193"/>
      <c r="J150" s="194">
        <f>ROUND(I150*H150,2)</f>
        <v>0</v>
      </c>
      <c r="K150" s="195"/>
      <c r="L150" s="196"/>
      <c r="M150" s="197" t="s">
        <v>1</v>
      </c>
      <c r="N150" s="198" t="s">
        <v>38</v>
      </c>
      <c r="O150" s="88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113</v>
      </c>
      <c r="AT150" s="201" t="s">
        <v>109</v>
      </c>
      <c r="AU150" s="201" t="s">
        <v>73</v>
      </c>
      <c r="AY150" s="14" t="s">
        <v>114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4" t="s">
        <v>81</v>
      </c>
      <c r="BK150" s="202">
        <f>ROUND(I150*H150,2)</f>
        <v>0</v>
      </c>
      <c r="BL150" s="14" t="s">
        <v>113</v>
      </c>
      <c r="BM150" s="201" t="s">
        <v>245</v>
      </c>
    </row>
    <row r="151" s="2" customFormat="1" ht="21.75" customHeight="1">
      <c r="A151" s="35"/>
      <c r="B151" s="36"/>
      <c r="C151" s="188" t="s">
        <v>246</v>
      </c>
      <c r="D151" s="188" t="s">
        <v>109</v>
      </c>
      <c r="E151" s="189" t="s">
        <v>247</v>
      </c>
      <c r="F151" s="190" t="s">
        <v>248</v>
      </c>
      <c r="G151" s="191" t="s">
        <v>112</v>
      </c>
      <c r="H151" s="192">
        <v>1</v>
      </c>
      <c r="I151" s="193"/>
      <c r="J151" s="194">
        <f>ROUND(I151*H151,2)</f>
        <v>0</v>
      </c>
      <c r="K151" s="195"/>
      <c r="L151" s="196"/>
      <c r="M151" s="197" t="s">
        <v>1</v>
      </c>
      <c r="N151" s="198" t="s">
        <v>38</v>
      </c>
      <c r="O151" s="88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1" t="s">
        <v>113</v>
      </c>
      <c r="AT151" s="201" t="s">
        <v>109</v>
      </c>
      <c r="AU151" s="201" t="s">
        <v>73</v>
      </c>
      <c r="AY151" s="14" t="s">
        <v>114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4" t="s">
        <v>81</v>
      </c>
      <c r="BK151" s="202">
        <f>ROUND(I151*H151,2)</f>
        <v>0</v>
      </c>
      <c r="BL151" s="14" t="s">
        <v>113</v>
      </c>
      <c r="BM151" s="201" t="s">
        <v>249</v>
      </c>
    </row>
    <row r="152" s="2" customFormat="1" ht="16.5" customHeight="1">
      <c r="A152" s="35"/>
      <c r="B152" s="36"/>
      <c r="C152" s="188" t="s">
        <v>250</v>
      </c>
      <c r="D152" s="188" t="s">
        <v>109</v>
      </c>
      <c r="E152" s="189" t="s">
        <v>251</v>
      </c>
      <c r="F152" s="190" t="s">
        <v>252</v>
      </c>
      <c r="G152" s="191" t="s">
        <v>112</v>
      </c>
      <c r="H152" s="192">
        <v>1</v>
      </c>
      <c r="I152" s="193"/>
      <c r="J152" s="194">
        <f>ROUND(I152*H152,2)</f>
        <v>0</v>
      </c>
      <c r="K152" s="195"/>
      <c r="L152" s="196"/>
      <c r="M152" s="197" t="s">
        <v>1</v>
      </c>
      <c r="N152" s="198" t="s">
        <v>38</v>
      </c>
      <c r="O152" s="88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1" t="s">
        <v>113</v>
      </c>
      <c r="AT152" s="201" t="s">
        <v>109</v>
      </c>
      <c r="AU152" s="201" t="s">
        <v>73</v>
      </c>
      <c r="AY152" s="14" t="s">
        <v>114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4" t="s">
        <v>81</v>
      </c>
      <c r="BK152" s="202">
        <f>ROUND(I152*H152,2)</f>
        <v>0</v>
      </c>
      <c r="BL152" s="14" t="s">
        <v>113</v>
      </c>
      <c r="BM152" s="201" t="s">
        <v>253</v>
      </c>
    </row>
    <row r="153" s="2" customFormat="1" ht="24.15" customHeight="1">
      <c r="A153" s="35"/>
      <c r="B153" s="36"/>
      <c r="C153" s="188" t="s">
        <v>254</v>
      </c>
      <c r="D153" s="188" t="s">
        <v>109</v>
      </c>
      <c r="E153" s="189" t="s">
        <v>255</v>
      </c>
      <c r="F153" s="190" t="s">
        <v>256</v>
      </c>
      <c r="G153" s="191" t="s">
        <v>112</v>
      </c>
      <c r="H153" s="192">
        <v>1</v>
      </c>
      <c r="I153" s="193"/>
      <c r="J153" s="194">
        <f>ROUND(I153*H153,2)</f>
        <v>0</v>
      </c>
      <c r="K153" s="195"/>
      <c r="L153" s="196"/>
      <c r="M153" s="197" t="s">
        <v>1</v>
      </c>
      <c r="N153" s="198" t="s">
        <v>38</v>
      </c>
      <c r="O153" s="88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113</v>
      </c>
      <c r="AT153" s="201" t="s">
        <v>109</v>
      </c>
      <c r="AU153" s="201" t="s">
        <v>73</v>
      </c>
      <c r="AY153" s="14" t="s">
        <v>114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4" t="s">
        <v>81</v>
      </c>
      <c r="BK153" s="202">
        <f>ROUND(I153*H153,2)</f>
        <v>0</v>
      </c>
      <c r="BL153" s="14" t="s">
        <v>113</v>
      </c>
      <c r="BM153" s="201" t="s">
        <v>257</v>
      </c>
    </row>
    <row r="154" s="2" customFormat="1" ht="16.5" customHeight="1">
      <c r="A154" s="35"/>
      <c r="B154" s="36"/>
      <c r="C154" s="188" t="s">
        <v>258</v>
      </c>
      <c r="D154" s="188" t="s">
        <v>109</v>
      </c>
      <c r="E154" s="189" t="s">
        <v>259</v>
      </c>
      <c r="F154" s="190" t="s">
        <v>260</v>
      </c>
      <c r="G154" s="191" t="s">
        <v>112</v>
      </c>
      <c r="H154" s="192">
        <v>1</v>
      </c>
      <c r="I154" s="193"/>
      <c r="J154" s="194">
        <f>ROUND(I154*H154,2)</f>
        <v>0</v>
      </c>
      <c r="K154" s="195"/>
      <c r="L154" s="196"/>
      <c r="M154" s="197" t="s">
        <v>1</v>
      </c>
      <c r="N154" s="198" t="s">
        <v>38</v>
      </c>
      <c r="O154" s="88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113</v>
      </c>
      <c r="AT154" s="201" t="s">
        <v>109</v>
      </c>
      <c r="AU154" s="201" t="s">
        <v>73</v>
      </c>
      <c r="AY154" s="14" t="s">
        <v>114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4" t="s">
        <v>81</v>
      </c>
      <c r="BK154" s="202">
        <f>ROUND(I154*H154,2)</f>
        <v>0</v>
      </c>
      <c r="BL154" s="14" t="s">
        <v>113</v>
      </c>
      <c r="BM154" s="201" t="s">
        <v>261</v>
      </c>
    </row>
    <row r="155" s="2" customFormat="1" ht="21.75" customHeight="1">
      <c r="A155" s="35"/>
      <c r="B155" s="36"/>
      <c r="C155" s="188" t="s">
        <v>262</v>
      </c>
      <c r="D155" s="188" t="s">
        <v>109</v>
      </c>
      <c r="E155" s="189" t="s">
        <v>263</v>
      </c>
      <c r="F155" s="190" t="s">
        <v>264</v>
      </c>
      <c r="G155" s="191" t="s">
        <v>112</v>
      </c>
      <c r="H155" s="192">
        <v>1</v>
      </c>
      <c r="I155" s="193"/>
      <c r="J155" s="194">
        <f>ROUND(I155*H155,2)</f>
        <v>0</v>
      </c>
      <c r="K155" s="195"/>
      <c r="L155" s="196"/>
      <c r="M155" s="197" t="s">
        <v>1</v>
      </c>
      <c r="N155" s="198" t="s">
        <v>38</v>
      </c>
      <c r="O155" s="88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113</v>
      </c>
      <c r="AT155" s="201" t="s">
        <v>109</v>
      </c>
      <c r="AU155" s="201" t="s">
        <v>73</v>
      </c>
      <c r="AY155" s="14" t="s">
        <v>114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4" t="s">
        <v>81</v>
      </c>
      <c r="BK155" s="202">
        <f>ROUND(I155*H155,2)</f>
        <v>0</v>
      </c>
      <c r="BL155" s="14" t="s">
        <v>113</v>
      </c>
      <c r="BM155" s="201" t="s">
        <v>265</v>
      </c>
    </row>
    <row r="156" s="2" customFormat="1" ht="21.75" customHeight="1">
      <c r="A156" s="35"/>
      <c r="B156" s="36"/>
      <c r="C156" s="188" t="s">
        <v>266</v>
      </c>
      <c r="D156" s="188" t="s">
        <v>109</v>
      </c>
      <c r="E156" s="189" t="s">
        <v>267</v>
      </c>
      <c r="F156" s="190" t="s">
        <v>268</v>
      </c>
      <c r="G156" s="191" t="s">
        <v>112</v>
      </c>
      <c r="H156" s="192">
        <v>1</v>
      </c>
      <c r="I156" s="193"/>
      <c r="J156" s="194">
        <f>ROUND(I156*H156,2)</f>
        <v>0</v>
      </c>
      <c r="K156" s="195"/>
      <c r="L156" s="196"/>
      <c r="M156" s="197" t="s">
        <v>1</v>
      </c>
      <c r="N156" s="198" t="s">
        <v>38</v>
      </c>
      <c r="O156" s="8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113</v>
      </c>
      <c r="AT156" s="201" t="s">
        <v>109</v>
      </c>
      <c r="AU156" s="201" t="s">
        <v>73</v>
      </c>
      <c r="AY156" s="14" t="s">
        <v>114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4" t="s">
        <v>81</v>
      </c>
      <c r="BK156" s="202">
        <f>ROUND(I156*H156,2)</f>
        <v>0</v>
      </c>
      <c r="BL156" s="14" t="s">
        <v>113</v>
      </c>
      <c r="BM156" s="201" t="s">
        <v>269</v>
      </c>
    </row>
    <row r="157" s="2" customFormat="1" ht="16.5" customHeight="1">
      <c r="A157" s="35"/>
      <c r="B157" s="36"/>
      <c r="C157" s="188" t="s">
        <v>270</v>
      </c>
      <c r="D157" s="188" t="s">
        <v>109</v>
      </c>
      <c r="E157" s="189" t="s">
        <v>271</v>
      </c>
      <c r="F157" s="190" t="s">
        <v>272</v>
      </c>
      <c r="G157" s="191" t="s">
        <v>112</v>
      </c>
      <c r="H157" s="192">
        <v>1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38</v>
      </c>
      <c r="O157" s="88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113</v>
      </c>
      <c r="AT157" s="201" t="s">
        <v>109</v>
      </c>
      <c r="AU157" s="201" t="s">
        <v>73</v>
      </c>
      <c r="AY157" s="14" t="s">
        <v>114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4" t="s">
        <v>81</v>
      </c>
      <c r="BK157" s="202">
        <f>ROUND(I157*H157,2)</f>
        <v>0</v>
      </c>
      <c r="BL157" s="14" t="s">
        <v>113</v>
      </c>
      <c r="BM157" s="201" t="s">
        <v>273</v>
      </c>
    </row>
    <row r="158" s="2" customFormat="1" ht="21.75" customHeight="1">
      <c r="A158" s="35"/>
      <c r="B158" s="36"/>
      <c r="C158" s="188" t="s">
        <v>274</v>
      </c>
      <c r="D158" s="188" t="s">
        <v>109</v>
      </c>
      <c r="E158" s="189" t="s">
        <v>275</v>
      </c>
      <c r="F158" s="190" t="s">
        <v>276</v>
      </c>
      <c r="G158" s="191" t="s">
        <v>112</v>
      </c>
      <c r="H158" s="192">
        <v>1</v>
      </c>
      <c r="I158" s="193"/>
      <c r="J158" s="194">
        <f>ROUND(I158*H158,2)</f>
        <v>0</v>
      </c>
      <c r="K158" s="195"/>
      <c r="L158" s="196"/>
      <c r="M158" s="197" t="s">
        <v>1</v>
      </c>
      <c r="N158" s="198" t="s">
        <v>38</v>
      </c>
      <c r="O158" s="88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113</v>
      </c>
      <c r="AT158" s="201" t="s">
        <v>109</v>
      </c>
      <c r="AU158" s="201" t="s">
        <v>73</v>
      </c>
      <c r="AY158" s="14" t="s">
        <v>114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4" t="s">
        <v>81</v>
      </c>
      <c r="BK158" s="202">
        <f>ROUND(I158*H158,2)</f>
        <v>0</v>
      </c>
      <c r="BL158" s="14" t="s">
        <v>113</v>
      </c>
      <c r="BM158" s="201" t="s">
        <v>277</v>
      </c>
    </row>
    <row r="159" s="2" customFormat="1" ht="33" customHeight="1">
      <c r="A159" s="35"/>
      <c r="B159" s="36"/>
      <c r="C159" s="188" t="s">
        <v>278</v>
      </c>
      <c r="D159" s="188" t="s">
        <v>109</v>
      </c>
      <c r="E159" s="189" t="s">
        <v>279</v>
      </c>
      <c r="F159" s="190" t="s">
        <v>280</v>
      </c>
      <c r="G159" s="191" t="s">
        <v>112</v>
      </c>
      <c r="H159" s="192">
        <v>1</v>
      </c>
      <c r="I159" s="193"/>
      <c r="J159" s="194">
        <f>ROUND(I159*H159,2)</f>
        <v>0</v>
      </c>
      <c r="K159" s="195"/>
      <c r="L159" s="196"/>
      <c r="M159" s="197" t="s">
        <v>1</v>
      </c>
      <c r="N159" s="198" t="s">
        <v>38</v>
      </c>
      <c r="O159" s="88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1" t="s">
        <v>113</v>
      </c>
      <c r="AT159" s="201" t="s">
        <v>109</v>
      </c>
      <c r="AU159" s="201" t="s">
        <v>73</v>
      </c>
      <c r="AY159" s="14" t="s">
        <v>114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4" t="s">
        <v>81</v>
      </c>
      <c r="BK159" s="202">
        <f>ROUND(I159*H159,2)</f>
        <v>0</v>
      </c>
      <c r="BL159" s="14" t="s">
        <v>113</v>
      </c>
      <c r="BM159" s="201" t="s">
        <v>281</v>
      </c>
    </row>
    <row r="160" s="2" customFormat="1" ht="16.5" customHeight="1">
      <c r="A160" s="35"/>
      <c r="B160" s="36"/>
      <c r="C160" s="188" t="s">
        <v>282</v>
      </c>
      <c r="D160" s="188" t="s">
        <v>109</v>
      </c>
      <c r="E160" s="189" t="s">
        <v>283</v>
      </c>
      <c r="F160" s="190" t="s">
        <v>284</v>
      </c>
      <c r="G160" s="191" t="s">
        <v>112</v>
      </c>
      <c r="H160" s="192">
        <v>1</v>
      </c>
      <c r="I160" s="193"/>
      <c r="J160" s="194">
        <f>ROUND(I160*H160,2)</f>
        <v>0</v>
      </c>
      <c r="K160" s="195"/>
      <c r="L160" s="196"/>
      <c r="M160" s="197" t="s">
        <v>1</v>
      </c>
      <c r="N160" s="198" t="s">
        <v>38</v>
      </c>
      <c r="O160" s="88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113</v>
      </c>
      <c r="AT160" s="201" t="s">
        <v>109</v>
      </c>
      <c r="AU160" s="201" t="s">
        <v>73</v>
      </c>
      <c r="AY160" s="14" t="s">
        <v>114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4" t="s">
        <v>81</v>
      </c>
      <c r="BK160" s="202">
        <f>ROUND(I160*H160,2)</f>
        <v>0</v>
      </c>
      <c r="BL160" s="14" t="s">
        <v>113</v>
      </c>
      <c r="BM160" s="201" t="s">
        <v>285</v>
      </c>
    </row>
    <row r="161" s="2" customFormat="1" ht="24.15" customHeight="1">
      <c r="A161" s="35"/>
      <c r="B161" s="36"/>
      <c r="C161" s="188" t="s">
        <v>286</v>
      </c>
      <c r="D161" s="188" t="s">
        <v>109</v>
      </c>
      <c r="E161" s="189" t="s">
        <v>287</v>
      </c>
      <c r="F161" s="190" t="s">
        <v>288</v>
      </c>
      <c r="G161" s="191" t="s">
        <v>112</v>
      </c>
      <c r="H161" s="192">
        <v>1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38</v>
      </c>
      <c r="O161" s="88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113</v>
      </c>
      <c r="AT161" s="201" t="s">
        <v>109</v>
      </c>
      <c r="AU161" s="201" t="s">
        <v>73</v>
      </c>
      <c r="AY161" s="14" t="s">
        <v>114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4" t="s">
        <v>81</v>
      </c>
      <c r="BK161" s="202">
        <f>ROUND(I161*H161,2)</f>
        <v>0</v>
      </c>
      <c r="BL161" s="14" t="s">
        <v>113</v>
      </c>
      <c r="BM161" s="201" t="s">
        <v>289</v>
      </c>
    </row>
    <row r="162" s="2" customFormat="1" ht="21.75" customHeight="1">
      <c r="A162" s="35"/>
      <c r="B162" s="36"/>
      <c r="C162" s="188" t="s">
        <v>290</v>
      </c>
      <c r="D162" s="188" t="s">
        <v>109</v>
      </c>
      <c r="E162" s="189" t="s">
        <v>291</v>
      </c>
      <c r="F162" s="190" t="s">
        <v>292</v>
      </c>
      <c r="G162" s="191" t="s">
        <v>112</v>
      </c>
      <c r="H162" s="192">
        <v>1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38</v>
      </c>
      <c r="O162" s="88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113</v>
      </c>
      <c r="AT162" s="201" t="s">
        <v>109</v>
      </c>
      <c r="AU162" s="201" t="s">
        <v>73</v>
      </c>
      <c r="AY162" s="14" t="s">
        <v>114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4" t="s">
        <v>81</v>
      </c>
      <c r="BK162" s="202">
        <f>ROUND(I162*H162,2)</f>
        <v>0</v>
      </c>
      <c r="BL162" s="14" t="s">
        <v>113</v>
      </c>
      <c r="BM162" s="201" t="s">
        <v>293</v>
      </c>
    </row>
    <row r="163" s="2" customFormat="1" ht="16.5" customHeight="1">
      <c r="A163" s="35"/>
      <c r="B163" s="36"/>
      <c r="C163" s="188" t="s">
        <v>294</v>
      </c>
      <c r="D163" s="188" t="s">
        <v>109</v>
      </c>
      <c r="E163" s="189" t="s">
        <v>295</v>
      </c>
      <c r="F163" s="190" t="s">
        <v>296</v>
      </c>
      <c r="G163" s="191" t="s">
        <v>112</v>
      </c>
      <c r="H163" s="192">
        <v>1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38</v>
      </c>
      <c r="O163" s="8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1" t="s">
        <v>113</v>
      </c>
      <c r="AT163" s="201" t="s">
        <v>109</v>
      </c>
      <c r="AU163" s="201" t="s">
        <v>73</v>
      </c>
      <c r="AY163" s="14" t="s">
        <v>114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4" t="s">
        <v>81</v>
      </c>
      <c r="BK163" s="202">
        <f>ROUND(I163*H163,2)</f>
        <v>0</v>
      </c>
      <c r="BL163" s="14" t="s">
        <v>113</v>
      </c>
      <c r="BM163" s="201" t="s">
        <v>297</v>
      </c>
    </row>
    <row r="164" s="2" customFormat="1" ht="24.15" customHeight="1">
      <c r="A164" s="35"/>
      <c r="B164" s="36"/>
      <c r="C164" s="188" t="s">
        <v>298</v>
      </c>
      <c r="D164" s="188" t="s">
        <v>109</v>
      </c>
      <c r="E164" s="189" t="s">
        <v>299</v>
      </c>
      <c r="F164" s="190" t="s">
        <v>300</v>
      </c>
      <c r="G164" s="191" t="s">
        <v>112</v>
      </c>
      <c r="H164" s="192">
        <v>1</v>
      </c>
      <c r="I164" s="193"/>
      <c r="J164" s="194">
        <f>ROUND(I164*H164,2)</f>
        <v>0</v>
      </c>
      <c r="K164" s="195"/>
      <c r="L164" s="196"/>
      <c r="M164" s="197" t="s">
        <v>1</v>
      </c>
      <c r="N164" s="198" t="s">
        <v>38</v>
      </c>
      <c r="O164" s="88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113</v>
      </c>
      <c r="AT164" s="201" t="s">
        <v>109</v>
      </c>
      <c r="AU164" s="201" t="s">
        <v>73</v>
      </c>
      <c r="AY164" s="14" t="s">
        <v>114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4" t="s">
        <v>81</v>
      </c>
      <c r="BK164" s="202">
        <f>ROUND(I164*H164,2)</f>
        <v>0</v>
      </c>
      <c r="BL164" s="14" t="s">
        <v>113</v>
      </c>
      <c r="BM164" s="201" t="s">
        <v>301</v>
      </c>
    </row>
    <row r="165" s="2" customFormat="1" ht="24.15" customHeight="1">
      <c r="A165" s="35"/>
      <c r="B165" s="36"/>
      <c r="C165" s="188" t="s">
        <v>302</v>
      </c>
      <c r="D165" s="188" t="s">
        <v>109</v>
      </c>
      <c r="E165" s="189" t="s">
        <v>303</v>
      </c>
      <c r="F165" s="190" t="s">
        <v>304</v>
      </c>
      <c r="G165" s="191" t="s">
        <v>112</v>
      </c>
      <c r="H165" s="192">
        <v>1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38</v>
      </c>
      <c r="O165" s="88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113</v>
      </c>
      <c r="AT165" s="201" t="s">
        <v>109</v>
      </c>
      <c r="AU165" s="201" t="s">
        <v>73</v>
      </c>
      <c r="AY165" s="14" t="s">
        <v>114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4" t="s">
        <v>81</v>
      </c>
      <c r="BK165" s="202">
        <f>ROUND(I165*H165,2)</f>
        <v>0</v>
      </c>
      <c r="BL165" s="14" t="s">
        <v>113</v>
      </c>
      <c r="BM165" s="201" t="s">
        <v>305</v>
      </c>
    </row>
    <row r="166" s="2" customFormat="1" ht="24.15" customHeight="1">
      <c r="A166" s="35"/>
      <c r="B166" s="36"/>
      <c r="C166" s="188" t="s">
        <v>306</v>
      </c>
      <c r="D166" s="188" t="s">
        <v>109</v>
      </c>
      <c r="E166" s="189" t="s">
        <v>307</v>
      </c>
      <c r="F166" s="190" t="s">
        <v>308</v>
      </c>
      <c r="G166" s="191" t="s">
        <v>112</v>
      </c>
      <c r="H166" s="192">
        <v>1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38</v>
      </c>
      <c r="O166" s="88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113</v>
      </c>
      <c r="AT166" s="201" t="s">
        <v>109</v>
      </c>
      <c r="AU166" s="201" t="s">
        <v>73</v>
      </c>
      <c r="AY166" s="14" t="s">
        <v>114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4" t="s">
        <v>81</v>
      </c>
      <c r="BK166" s="202">
        <f>ROUND(I166*H166,2)</f>
        <v>0</v>
      </c>
      <c r="BL166" s="14" t="s">
        <v>113</v>
      </c>
      <c r="BM166" s="201" t="s">
        <v>309</v>
      </c>
    </row>
    <row r="167" s="2" customFormat="1" ht="49.05" customHeight="1">
      <c r="A167" s="35"/>
      <c r="B167" s="36"/>
      <c r="C167" s="188" t="s">
        <v>310</v>
      </c>
      <c r="D167" s="188" t="s">
        <v>109</v>
      </c>
      <c r="E167" s="189" t="s">
        <v>311</v>
      </c>
      <c r="F167" s="190" t="s">
        <v>312</v>
      </c>
      <c r="G167" s="191" t="s">
        <v>112</v>
      </c>
      <c r="H167" s="192">
        <v>1</v>
      </c>
      <c r="I167" s="193"/>
      <c r="J167" s="194">
        <f>ROUND(I167*H167,2)</f>
        <v>0</v>
      </c>
      <c r="K167" s="195"/>
      <c r="L167" s="196"/>
      <c r="M167" s="197" t="s">
        <v>1</v>
      </c>
      <c r="N167" s="198" t="s">
        <v>38</v>
      </c>
      <c r="O167" s="88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113</v>
      </c>
      <c r="AT167" s="201" t="s">
        <v>109</v>
      </c>
      <c r="AU167" s="201" t="s">
        <v>73</v>
      </c>
      <c r="AY167" s="14" t="s">
        <v>114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4" t="s">
        <v>81</v>
      </c>
      <c r="BK167" s="202">
        <f>ROUND(I167*H167,2)</f>
        <v>0</v>
      </c>
      <c r="BL167" s="14" t="s">
        <v>113</v>
      </c>
      <c r="BM167" s="201" t="s">
        <v>313</v>
      </c>
    </row>
    <row r="168" s="2" customFormat="1" ht="24.15" customHeight="1">
      <c r="A168" s="35"/>
      <c r="B168" s="36"/>
      <c r="C168" s="188" t="s">
        <v>314</v>
      </c>
      <c r="D168" s="188" t="s">
        <v>109</v>
      </c>
      <c r="E168" s="189" t="s">
        <v>315</v>
      </c>
      <c r="F168" s="190" t="s">
        <v>316</v>
      </c>
      <c r="G168" s="191" t="s">
        <v>112</v>
      </c>
      <c r="H168" s="192">
        <v>1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38</v>
      </c>
      <c r="O168" s="8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113</v>
      </c>
      <c r="AT168" s="201" t="s">
        <v>109</v>
      </c>
      <c r="AU168" s="201" t="s">
        <v>73</v>
      </c>
      <c r="AY168" s="14" t="s">
        <v>114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4" t="s">
        <v>81</v>
      </c>
      <c r="BK168" s="202">
        <f>ROUND(I168*H168,2)</f>
        <v>0</v>
      </c>
      <c r="BL168" s="14" t="s">
        <v>113</v>
      </c>
      <c r="BM168" s="201" t="s">
        <v>317</v>
      </c>
    </row>
    <row r="169" s="2" customFormat="1" ht="24.15" customHeight="1">
      <c r="A169" s="35"/>
      <c r="B169" s="36"/>
      <c r="C169" s="188" t="s">
        <v>318</v>
      </c>
      <c r="D169" s="188" t="s">
        <v>109</v>
      </c>
      <c r="E169" s="189" t="s">
        <v>319</v>
      </c>
      <c r="F169" s="190" t="s">
        <v>320</v>
      </c>
      <c r="G169" s="191" t="s">
        <v>112</v>
      </c>
      <c r="H169" s="192">
        <v>1</v>
      </c>
      <c r="I169" s="193"/>
      <c r="J169" s="194">
        <f>ROUND(I169*H169,2)</f>
        <v>0</v>
      </c>
      <c r="K169" s="195"/>
      <c r="L169" s="196"/>
      <c r="M169" s="197" t="s">
        <v>1</v>
      </c>
      <c r="N169" s="198" t="s">
        <v>38</v>
      </c>
      <c r="O169" s="88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113</v>
      </c>
      <c r="AT169" s="201" t="s">
        <v>109</v>
      </c>
      <c r="AU169" s="201" t="s">
        <v>73</v>
      </c>
      <c r="AY169" s="14" t="s">
        <v>114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4" t="s">
        <v>81</v>
      </c>
      <c r="BK169" s="202">
        <f>ROUND(I169*H169,2)</f>
        <v>0</v>
      </c>
      <c r="BL169" s="14" t="s">
        <v>113</v>
      </c>
      <c r="BM169" s="201" t="s">
        <v>321</v>
      </c>
    </row>
    <row r="170" s="2" customFormat="1" ht="21.75" customHeight="1">
      <c r="A170" s="35"/>
      <c r="B170" s="36"/>
      <c r="C170" s="188" t="s">
        <v>322</v>
      </c>
      <c r="D170" s="188" t="s">
        <v>109</v>
      </c>
      <c r="E170" s="189" t="s">
        <v>323</v>
      </c>
      <c r="F170" s="190" t="s">
        <v>324</v>
      </c>
      <c r="G170" s="191" t="s">
        <v>112</v>
      </c>
      <c r="H170" s="192">
        <v>1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38</v>
      </c>
      <c r="O170" s="8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1" t="s">
        <v>113</v>
      </c>
      <c r="AT170" s="201" t="s">
        <v>109</v>
      </c>
      <c r="AU170" s="201" t="s">
        <v>73</v>
      </c>
      <c r="AY170" s="14" t="s">
        <v>114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4" t="s">
        <v>81</v>
      </c>
      <c r="BK170" s="202">
        <f>ROUND(I170*H170,2)</f>
        <v>0</v>
      </c>
      <c r="BL170" s="14" t="s">
        <v>113</v>
      </c>
      <c r="BM170" s="201" t="s">
        <v>325</v>
      </c>
    </row>
    <row r="171" s="2" customFormat="1" ht="21.75" customHeight="1">
      <c r="A171" s="35"/>
      <c r="B171" s="36"/>
      <c r="C171" s="188" t="s">
        <v>326</v>
      </c>
      <c r="D171" s="188" t="s">
        <v>109</v>
      </c>
      <c r="E171" s="189" t="s">
        <v>327</v>
      </c>
      <c r="F171" s="190" t="s">
        <v>328</v>
      </c>
      <c r="G171" s="191" t="s">
        <v>112</v>
      </c>
      <c r="H171" s="192">
        <v>1</v>
      </c>
      <c r="I171" s="193"/>
      <c r="J171" s="194">
        <f>ROUND(I171*H171,2)</f>
        <v>0</v>
      </c>
      <c r="K171" s="195"/>
      <c r="L171" s="196"/>
      <c r="M171" s="197" t="s">
        <v>1</v>
      </c>
      <c r="N171" s="198" t="s">
        <v>38</v>
      </c>
      <c r="O171" s="88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1" t="s">
        <v>113</v>
      </c>
      <c r="AT171" s="201" t="s">
        <v>109</v>
      </c>
      <c r="AU171" s="201" t="s">
        <v>73</v>
      </c>
      <c r="AY171" s="14" t="s">
        <v>114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4" t="s">
        <v>81</v>
      </c>
      <c r="BK171" s="202">
        <f>ROUND(I171*H171,2)</f>
        <v>0</v>
      </c>
      <c r="BL171" s="14" t="s">
        <v>113</v>
      </c>
      <c r="BM171" s="201" t="s">
        <v>329</v>
      </c>
    </row>
    <row r="172" s="2" customFormat="1" ht="16.5" customHeight="1">
      <c r="A172" s="35"/>
      <c r="B172" s="36"/>
      <c r="C172" s="188" t="s">
        <v>330</v>
      </c>
      <c r="D172" s="188" t="s">
        <v>109</v>
      </c>
      <c r="E172" s="189" t="s">
        <v>331</v>
      </c>
      <c r="F172" s="190" t="s">
        <v>332</v>
      </c>
      <c r="G172" s="191" t="s">
        <v>112</v>
      </c>
      <c r="H172" s="192">
        <v>1</v>
      </c>
      <c r="I172" s="193"/>
      <c r="J172" s="194">
        <f>ROUND(I172*H172,2)</f>
        <v>0</v>
      </c>
      <c r="K172" s="195"/>
      <c r="L172" s="196"/>
      <c r="M172" s="197" t="s">
        <v>1</v>
      </c>
      <c r="N172" s="198" t="s">
        <v>38</v>
      </c>
      <c r="O172" s="88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113</v>
      </c>
      <c r="AT172" s="201" t="s">
        <v>109</v>
      </c>
      <c r="AU172" s="201" t="s">
        <v>73</v>
      </c>
      <c r="AY172" s="14" t="s">
        <v>114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4" t="s">
        <v>81</v>
      </c>
      <c r="BK172" s="202">
        <f>ROUND(I172*H172,2)</f>
        <v>0</v>
      </c>
      <c r="BL172" s="14" t="s">
        <v>113</v>
      </c>
      <c r="BM172" s="201" t="s">
        <v>333</v>
      </c>
    </row>
    <row r="173" s="2" customFormat="1" ht="16.5" customHeight="1">
      <c r="A173" s="35"/>
      <c r="B173" s="36"/>
      <c r="C173" s="188" t="s">
        <v>334</v>
      </c>
      <c r="D173" s="188" t="s">
        <v>109</v>
      </c>
      <c r="E173" s="189" t="s">
        <v>335</v>
      </c>
      <c r="F173" s="190" t="s">
        <v>336</v>
      </c>
      <c r="G173" s="191" t="s">
        <v>112</v>
      </c>
      <c r="H173" s="192">
        <v>1</v>
      </c>
      <c r="I173" s="193"/>
      <c r="J173" s="194">
        <f>ROUND(I173*H173,2)</f>
        <v>0</v>
      </c>
      <c r="K173" s="195"/>
      <c r="L173" s="196"/>
      <c r="M173" s="197" t="s">
        <v>1</v>
      </c>
      <c r="N173" s="198" t="s">
        <v>38</v>
      </c>
      <c r="O173" s="88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1" t="s">
        <v>113</v>
      </c>
      <c r="AT173" s="201" t="s">
        <v>109</v>
      </c>
      <c r="AU173" s="201" t="s">
        <v>73</v>
      </c>
      <c r="AY173" s="14" t="s">
        <v>114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4" t="s">
        <v>81</v>
      </c>
      <c r="BK173" s="202">
        <f>ROUND(I173*H173,2)</f>
        <v>0</v>
      </c>
      <c r="BL173" s="14" t="s">
        <v>113</v>
      </c>
      <c r="BM173" s="201" t="s">
        <v>337</v>
      </c>
    </row>
    <row r="174" s="2" customFormat="1" ht="21.75" customHeight="1">
      <c r="A174" s="35"/>
      <c r="B174" s="36"/>
      <c r="C174" s="188" t="s">
        <v>338</v>
      </c>
      <c r="D174" s="188" t="s">
        <v>109</v>
      </c>
      <c r="E174" s="189" t="s">
        <v>339</v>
      </c>
      <c r="F174" s="190" t="s">
        <v>340</v>
      </c>
      <c r="G174" s="191" t="s">
        <v>112</v>
      </c>
      <c r="H174" s="192">
        <v>1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38</v>
      </c>
      <c r="O174" s="88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113</v>
      </c>
      <c r="AT174" s="201" t="s">
        <v>109</v>
      </c>
      <c r="AU174" s="201" t="s">
        <v>73</v>
      </c>
      <c r="AY174" s="14" t="s">
        <v>114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4" t="s">
        <v>81</v>
      </c>
      <c r="BK174" s="202">
        <f>ROUND(I174*H174,2)</f>
        <v>0</v>
      </c>
      <c r="BL174" s="14" t="s">
        <v>113</v>
      </c>
      <c r="BM174" s="201" t="s">
        <v>341</v>
      </c>
    </row>
    <row r="175" s="2" customFormat="1" ht="21.75" customHeight="1">
      <c r="A175" s="35"/>
      <c r="B175" s="36"/>
      <c r="C175" s="188" t="s">
        <v>342</v>
      </c>
      <c r="D175" s="188" t="s">
        <v>109</v>
      </c>
      <c r="E175" s="189" t="s">
        <v>343</v>
      </c>
      <c r="F175" s="190" t="s">
        <v>344</v>
      </c>
      <c r="G175" s="191" t="s">
        <v>112</v>
      </c>
      <c r="H175" s="192">
        <v>1</v>
      </c>
      <c r="I175" s="193"/>
      <c r="J175" s="194">
        <f>ROUND(I175*H175,2)</f>
        <v>0</v>
      </c>
      <c r="K175" s="195"/>
      <c r="L175" s="196"/>
      <c r="M175" s="197" t="s">
        <v>1</v>
      </c>
      <c r="N175" s="198" t="s">
        <v>38</v>
      </c>
      <c r="O175" s="88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113</v>
      </c>
      <c r="AT175" s="201" t="s">
        <v>109</v>
      </c>
      <c r="AU175" s="201" t="s">
        <v>73</v>
      </c>
      <c r="AY175" s="14" t="s">
        <v>114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4" t="s">
        <v>81</v>
      </c>
      <c r="BK175" s="202">
        <f>ROUND(I175*H175,2)</f>
        <v>0</v>
      </c>
      <c r="BL175" s="14" t="s">
        <v>113</v>
      </c>
      <c r="BM175" s="201" t="s">
        <v>345</v>
      </c>
    </row>
    <row r="176" s="2" customFormat="1" ht="21.75" customHeight="1">
      <c r="A176" s="35"/>
      <c r="B176" s="36"/>
      <c r="C176" s="188" t="s">
        <v>346</v>
      </c>
      <c r="D176" s="188" t="s">
        <v>109</v>
      </c>
      <c r="E176" s="189" t="s">
        <v>347</v>
      </c>
      <c r="F176" s="190" t="s">
        <v>348</v>
      </c>
      <c r="G176" s="191" t="s">
        <v>112</v>
      </c>
      <c r="H176" s="192">
        <v>1</v>
      </c>
      <c r="I176" s="193"/>
      <c r="J176" s="194">
        <f>ROUND(I176*H176,2)</f>
        <v>0</v>
      </c>
      <c r="K176" s="195"/>
      <c r="L176" s="196"/>
      <c r="M176" s="197" t="s">
        <v>1</v>
      </c>
      <c r="N176" s="198" t="s">
        <v>38</v>
      </c>
      <c r="O176" s="88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113</v>
      </c>
      <c r="AT176" s="201" t="s">
        <v>109</v>
      </c>
      <c r="AU176" s="201" t="s">
        <v>73</v>
      </c>
      <c r="AY176" s="14" t="s">
        <v>114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4" t="s">
        <v>81</v>
      </c>
      <c r="BK176" s="202">
        <f>ROUND(I176*H176,2)</f>
        <v>0</v>
      </c>
      <c r="BL176" s="14" t="s">
        <v>113</v>
      </c>
      <c r="BM176" s="201" t="s">
        <v>349</v>
      </c>
    </row>
    <row r="177" s="2" customFormat="1" ht="21.75" customHeight="1">
      <c r="A177" s="35"/>
      <c r="B177" s="36"/>
      <c r="C177" s="188" t="s">
        <v>350</v>
      </c>
      <c r="D177" s="188" t="s">
        <v>109</v>
      </c>
      <c r="E177" s="189" t="s">
        <v>351</v>
      </c>
      <c r="F177" s="190" t="s">
        <v>352</v>
      </c>
      <c r="G177" s="191" t="s">
        <v>112</v>
      </c>
      <c r="H177" s="192">
        <v>1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38</v>
      </c>
      <c r="O177" s="88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113</v>
      </c>
      <c r="AT177" s="201" t="s">
        <v>109</v>
      </c>
      <c r="AU177" s="201" t="s">
        <v>73</v>
      </c>
      <c r="AY177" s="14" t="s">
        <v>114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4" t="s">
        <v>81</v>
      </c>
      <c r="BK177" s="202">
        <f>ROUND(I177*H177,2)</f>
        <v>0</v>
      </c>
      <c r="BL177" s="14" t="s">
        <v>113</v>
      </c>
      <c r="BM177" s="201" t="s">
        <v>353</v>
      </c>
    </row>
    <row r="178" s="2" customFormat="1" ht="21.75" customHeight="1">
      <c r="A178" s="35"/>
      <c r="B178" s="36"/>
      <c r="C178" s="188" t="s">
        <v>354</v>
      </c>
      <c r="D178" s="188" t="s">
        <v>109</v>
      </c>
      <c r="E178" s="189" t="s">
        <v>355</v>
      </c>
      <c r="F178" s="190" t="s">
        <v>356</v>
      </c>
      <c r="G178" s="191" t="s">
        <v>112</v>
      </c>
      <c r="H178" s="192">
        <v>1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38</v>
      </c>
      <c r="O178" s="88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1" t="s">
        <v>113</v>
      </c>
      <c r="AT178" s="201" t="s">
        <v>109</v>
      </c>
      <c r="AU178" s="201" t="s">
        <v>73</v>
      </c>
      <c r="AY178" s="14" t="s">
        <v>114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4" t="s">
        <v>81</v>
      </c>
      <c r="BK178" s="202">
        <f>ROUND(I178*H178,2)</f>
        <v>0</v>
      </c>
      <c r="BL178" s="14" t="s">
        <v>113</v>
      </c>
      <c r="BM178" s="201" t="s">
        <v>357</v>
      </c>
    </row>
    <row r="179" s="2" customFormat="1" ht="21.75" customHeight="1">
      <c r="A179" s="35"/>
      <c r="B179" s="36"/>
      <c r="C179" s="188" t="s">
        <v>358</v>
      </c>
      <c r="D179" s="188" t="s">
        <v>109</v>
      </c>
      <c r="E179" s="189" t="s">
        <v>359</v>
      </c>
      <c r="F179" s="190" t="s">
        <v>360</v>
      </c>
      <c r="G179" s="191" t="s">
        <v>112</v>
      </c>
      <c r="H179" s="192">
        <v>1</v>
      </c>
      <c r="I179" s="193"/>
      <c r="J179" s="194">
        <f>ROUND(I179*H179,2)</f>
        <v>0</v>
      </c>
      <c r="K179" s="195"/>
      <c r="L179" s="196"/>
      <c r="M179" s="197" t="s">
        <v>1</v>
      </c>
      <c r="N179" s="198" t="s">
        <v>38</v>
      </c>
      <c r="O179" s="88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113</v>
      </c>
      <c r="AT179" s="201" t="s">
        <v>109</v>
      </c>
      <c r="AU179" s="201" t="s">
        <v>73</v>
      </c>
      <c r="AY179" s="14" t="s">
        <v>114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4" t="s">
        <v>81</v>
      </c>
      <c r="BK179" s="202">
        <f>ROUND(I179*H179,2)</f>
        <v>0</v>
      </c>
      <c r="BL179" s="14" t="s">
        <v>113</v>
      </c>
      <c r="BM179" s="201" t="s">
        <v>361</v>
      </c>
    </row>
    <row r="180" s="2" customFormat="1" ht="21.75" customHeight="1">
      <c r="A180" s="35"/>
      <c r="B180" s="36"/>
      <c r="C180" s="188" t="s">
        <v>362</v>
      </c>
      <c r="D180" s="188" t="s">
        <v>109</v>
      </c>
      <c r="E180" s="189" t="s">
        <v>363</v>
      </c>
      <c r="F180" s="190" t="s">
        <v>364</v>
      </c>
      <c r="G180" s="191" t="s">
        <v>112</v>
      </c>
      <c r="H180" s="192">
        <v>1</v>
      </c>
      <c r="I180" s="193"/>
      <c r="J180" s="194">
        <f>ROUND(I180*H180,2)</f>
        <v>0</v>
      </c>
      <c r="K180" s="195"/>
      <c r="L180" s="196"/>
      <c r="M180" s="197" t="s">
        <v>1</v>
      </c>
      <c r="N180" s="198" t="s">
        <v>38</v>
      </c>
      <c r="O180" s="88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1" t="s">
        <v>113</v>
      </c>
      <c r="AT180" s="201" t="s">
        <v>109</v>
      </c>
      <c r="AU180" s="201" t="s">
        <v>73</v>
      </c>
      <c r="AY180" s="14" t="s">
        <v>114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4" t="s">
        <v>81</v>
      </c>
      <c r="BK180" s="202">
        <f>ROUND(I180*H180,2)</f>
        <v>0</v>
      </c>
      <c r="BL180" s="14" t="s">
        <v>113</v>
      </c>
      <c r="BM180" s="201" t="s">
        <v>365</v>
      </c>
    </row>
    <row r="181" s="2" customFormat="1" ht="21.75" customHeight="1">
      <c r="A181" s="35"/>
      <c r="B181" s="36"/>
      <c r="C181" s="188" t="s">
        <v>366</v>
      </c>
      <c r="D181" s="188" t="s">
        <v>109</v>
      </c>
      <c r="E181" s="189" t="s">
        <v>367</v>
      </c>
      <c r="F181" s="190" t="s">
        <v>368</v>
      </c>
      <c r="G181" s="191" t="s">
        <v>112</v>
      </c>
      <c r="H181" s="192">
        <v>1</v>
      </c>
      <c r="I181" s="193"/>
      <c r="J181" s="194">
        <f>ROUND(I181*H181,2)</f>
        <v>0</v>
      </c>
      <c r="K181" s="195"/>
      <c r="L181" s="196"/>
      <c r="M181" s="197" t="s">
        <v>1</v>
      </c>
      <c r="N181" s="198" t="s">
        <v>38</v>
      </c>
      <c r="O181" s="88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113</v>
      </c>
      <c r="AT181" s="201" t="s">
        <v>109</v>
      </c>
      <c r="AU181" s="201" t="s">
        <v>73</v>
      </c>
      <c r="AY181" s="14" t="s">
        <v>114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4" t="s">
        <v>81</v>
      </c>
      <c r="BK181" s="202">
        <f>ROUND(I181*H181,2)</f>
        <v>0</v>
      </c>
      <c r="BL181" s="14" t="s">
        <v>113</v>
      </c>
      <c r="BM181" s="201" t="s">
        <v>369</v>
      </c>
    </row>
    <row r="182" s="2" customFormat="1" ht="21.75" customHeight="1">
      <c r="A182" s="35"/>
      <c r="B182" s="36"/>
      <c r="C182" s="188" t="s">
        <v>370</v>
      </c>
      <c r="D182" s="188" t="s">
        <v>109</v>
      </c>
      <c r="E182" s="189" t="s">
        <v>371</v>
      </c>
      <c r="F182" s="190" t="s">
        <v>372</v>
      </c>
      <c r="G182" s="191" t="s">
        <v>112</v>
      </c>
      <c r="H182" s="192">
        <v>1</v>
      </c>
      <c r="I182" s="193"/>
      <c r="J182" s="194">
        <f>ROUND(I182*H182,2)</f>
        <v>0</v>
      </c>
      <c r="K182" s="195"/>
      <c r="L182" s="196"/>
      <c r="M182" s="197" t="s">
        <v>1</v>
      </c>
      <c r="N182" s="198" t="s">
        <v>38</v>
      </c>
      <c r="O182" s="8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1" t="s">
        <v>113</v>
      </c>
      <c r="AT182" s="201" t="s">
        <v>109</v>
      </c>
      <c r="AU182" s="201" t="s">
        <v>73</v>
      </c>
      <c r="AY182" s="14" t="s">
        <v>114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4" t="s">
        <v>81</v>
      </c>
      <c r="BK182" s="202">
        <f>ROUND(I182*H182,2)</f>
        <v>0</v>
      </c>
      <c r="BL182" s="14" t="s">
        <v>113</v>
      </c>
      <c r="BM182" s="201" t="s">
        <v>373</v>
      </c>
    </row>
    <row r="183" s="2" customFormat="1" ht="21.75" customHeight="1">
      <c r="A183" s="35"/>
      <c r="B183" s="36"/>
      <c r="C183" s="188" t="s">
        <v>374</v>
      </c>
      <c r="D183" s="188" t="s">
        <v>109</v>
      </c>
      <c r="E183" s="189" t="s">
        <v>375</v>
      </c>
      <c r="F183" s="190" t="s">
        <v>376</v>
      </c>
      <c r="G183" s="191" t="s">
        <v>112</v>
      </c>
      <c r="H183" s="192">
        <v>1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38</v>
      </c>
      <c r="O183" s="88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113</v>
      </c>
      <c r="AT183" s="201" t="s">
        <v>109</v>
      </c>
      <c r="AU183" s="201" t="s">
        <v>73</v>
      </c>
      <c r="AY183" s="14" t="s">
        <v>114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4" t="s">
        <v>81</v>
      </c>
      <c r="BK183" s="202">
        <f>ROUND(I183*H183,2)</f>
        <v>0</v>
      </c>
      <c r="BL183" s="14" t="s">
        <v>113</v>
      </c>
      <c r="BM183" s="201" t="s">
        <v>377</v>
      </c>
    </row>
    <row r="184" s="2" customFormat="1" ht="21.75" customHeight="1">
      <c r="A184" s="35"/>
      <c r="B184" s="36"/>
      <c r="C184" s="188" t="s">
        <v>378</v>
      </c>
      <c r="D184" s="188" t="s">
        <v>109</v>
      </c>
      <c r="E184" s="189" t="s">
        <v>379</v>
      </c>
      <c r="F184" s="190" t="s">
        <v>380</v>
      </c>
      <c r="G184" s="191" t="s">
        <v>112</v>
      </c>
      <c r="H184" s="192">
        <v>1</v>
      </c>
      <c r="I184" s="193"/>
      <c r="J184" s="194">
        <f>ROUND(I184*H184,2)</f>
        <v>0</v>
      </c>
      <c r="K184" s="195"/>
      <c r="L184" s="196"/>
      <c r="M184" s="197" t="s">
        <v>1</v>
      </c>
      <c r="N184" s="198" t="s">
        <v>38</v>
      </c>
      <c r="O184" s="88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113</v>
      </c>
      <c r="AT184" s="201" t="s">
        <v>109</v>
      </c>
      <c r="AU184" s="201" t="s">
        <v>73</v>
      </c>
      <c r="AY184" s="14" t="s">
        <v>114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4" t="s">
        <v>81</v>
      </c>
      <c r="BK184" s="202">
        <f>ROUND(I184*H184,2)</f>
        <v>0</v>
      </c>
      <c r="BL184" s="14" t="s">
        <v>113</v>
      </c>
      <c r="BM184" s="201" t="s">
        <v>381</v>
      </c>
    </row>
    <row r="185" s="2" customFormat="1" ht="21.75" customHeight="1">
      <c r="A185" s="35"/>
      <c r="B185" s="36"/>
      <c r="C185" s="188" t="s">
        <v>382</v>
      </c>
      <c r="D185" s="188" t="s">
        <v>109</v>
      </c>
      <c r="E185" s="189" t="s">
        <v>383</v>
      </c>
      <c r="F185" s="190" t="s">
        <v>384</v>
      </c>
      <c r="G185" s="191" t="s">
        <v>112</v>
      </c>
      <c r="H185" s="192">
        <v>1</v>
      </c>
      <c r="I185" s="193"/>
      <c r="J185" s="194">
        <f>ROUND(I185*H185,2)</f>
        <v>0</v>
      </c>
      <c r="K185" s="195"/>
      <c r="L185" s="196"/>
      <c r="M185" s="197" t="s">
        <v>1</v>
      </c>
      <c r="N185" s="198" t="s">
        <v>38</v>
      </c>
      <c r="O185" s="88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1" t="s">
        <v>113</v>
      </c>
      <c r="AT185" s="201" t="s">
        <v>109</v>
      </c>
      <c r="AU185" s="201" t="s">
        <v>73</v>
      </c>
      <c r="AY185" s="14" t="s">
        <v>114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4" t="s">
        <v>81</v>
      </c>
      <c r="BK185" s="202">
        <f>ROUND(I185*H185,2)</f>
        <v>0</v>
      </c>
      <c r="BL185" s="14" t="s">
        <v>113</v>
      </c>
      <c r="BM185" s="201" t="s">
        <v>385</v>
      </c>
    </row>
    <row r="186" s="2" customFormat="1" ht="16.5" customHeight="1">
      <c r="A186" s="35"/>
      <c r="B186" s="36"/>
      <c r="C186" s="188" t="s">
        <v>386</v>
      </c>
      <c r="D186" s="188" t="s">
        <v>109</v>
      </c>
      <c r="E186" s="189" t="s">
        <v>387</v>
      </c>
      <c r="F186" s="190" t="s">
        <v>388</v>
      </c>
      <c r="G186" s="191" t="s">
        <v>112</v>
      </c>
      <c r="H186" s="192">
        <v>1</v>
      </c>
      <c r="I186" s="193"/>
      <c r="J186" s="194">
        <f>ROUND(I186*H186,2)</f>
        <v>0</v>
      </c>
      <c r="K186" s="195"/>
      <c r="L186" s="196"/>
      <c r="M186" s="197" t="s">
        <v>1</v>
      </c>
      <c r="N186" s="198" t="s">
        <v>38</v>
      </c>
      <c r="O186" s="88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113</v>
      </c>
      <c r="AT186" s="201" t="s">
        <v>109</v>
      </c>
      <c r="AU186" s="201" t="s">
        <v>73</v>
      </c>
      <c r="AY186" s="14" t="s">
        <v>114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4" t="s">
        <v>81</v>
      </c>
      <c r="BK186" s="202">
        <f>ROUND(I186*H186,2)</f>
        <v>0</v>
      </c>
      <c r="BL186" s="14" t="s">
        <v>113</v>
      </c>
      <c r="BM186" s="201" t="s">
        <v>389</v>
      </c>
    </row>
    <row r="187" s="2" customFormat="1" ht="24.15" customHeight="1">
      <c r="A187" s="35"/>
      <c r="B187" s="36"/>
      <c r="C187" s="188" t="s">
        <v>390</v>
      </c>
      <c r="D187" s="188" t="s">
        <v>109</v>
      </c>
      <c r="E187" s="189" t="s">
        <v>391</v>
      </c>
      <c r="F187" s="190" t="s">
        <v>392</v>
      </c>
      <c r="G187" s="191" t="s">
        <v>112</v>
      </c>
      <c r="H187" s="192">
        <v>10</v>
      </c>
      <c r="I187" s="193"/>
      <c r="J187" s="194">
        <f>ROUND(I187*H187,2)</f>
        <v>0</v>
      </c>
      <c r="K187" s="195"/>
      <c r="L187" s="196"/>
      <c r="M187" s="197" t="s">
        <v>1</v>
      </c>
      <c r="N187" s="198" t="s">
        <v>38</v>
      </c>
      <c r="O187" s="88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1" t="s">
        <v>113</v>
      </c>
      <c r="AT187" s="201" t="s">
        <v>109</v>
      </c>
      <c r="AU187" s="201" t="s">
        <v>73</v>
      </c>
      <c r="AY187" s="14" t="s">
        <v>114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4" t="s">
        <v>81</v>
      </c>
      <c r="BK187" s="202">
        <f>ROUND(I187*H187,2)</f>
        <v>0</v>
      </c>
      <c r="BL187" s="14" t="s">
        <v>113</v>
      </c>
      <c r="BM187" s="201" t="s">
        <v>393</v>
      </c>
    </row>
    <row r="188" s="2" customFormat="1" ht="24.15" customHeight="1">
      <c r="A188" s="35"/>
      <c r="B188" s="36"/>
      <c r="C188" s="188" t="s">
        <v>394</v>
      </c>
      <c r="D188" s="188" t="s">
        <v>109</v>
      </c>
      <c r="E188" s="189" t="s">
        <v>395</v>
      </c>
      <c r="F188" s="190" t="s">
        <v>396</v>
      </c>
      <c r="G188" s="191" t="s">
        <v>112</v>
      </c>
      <c r="H188" s="192">
        <v>1</v>
      </c>
      <c r="I188" s="193"/>
      <c r="J188" s="194">
        <f>ROUND(I188*H188,2)</f>
        <v>0</v>
      </c>
      <c r="K188" s="195"/>
      <c r="L188" s="196"/>
      <c r="M188" s="197" t="s">
        <v>1</v>
      </c>
      <c r="N188" s="198" t="s">
        <v>38</v>
      </c>
      <c r="O188" s="88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113</v>
      </c>
      <c r="AT188" s="201" t="s">
        <v>109</v>
      </c>
      <c r="AU188" s="201" t="s">
        <v>73</v>
      </c>
      <c r="AY188" s="14" t="s">
        <v>114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4" t="s">
        <v>81</v>
      </c>
      <c r="BK188" s="202">
        <f>ROUND(I188*H188,2)</f>
        <v>0</v>
      </c>
      <c r="BL188" s="14" t="s">
        <v>113</v>
      </c>
      <c r="BM188" s="201" t="s">
        <v>397</v>
      </c>
    </row>
    <row r="189" s="2" customFormat="1" ht="24.15" customHeight="1">
      <c r="A189" s="35"/>
      <c r="B189" s="36"/>
      <c r="C189" s="188" t="s">
        <v>398</v>
      </c>
      <c r="D189" s="188" t="s">
        <v>109</v>
      </c>
      <c r="E189" s="189" t="s">
        <v>399</v>
      </c>
      <c r="F189" s="190" t="s">
        <v>400</v>
      </c>
      <c r="G189" s="191" t="s">
        <v>112</v>
      </c>
      <c r="H189" s="192">
        <v>1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38</v>
      </c>
      <c r="O189" s="88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113</v>
      </c>
      <c r="AT189" s="201" t="s">
        <v>109</v>
      </c>
      <c r="AU189" s="201" t="s">
        <v>73</v>
      </c>
      <c r="AY189" s="14" t="s">
        <v>114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4" t="s">
        <v>81</v>
      </c>
      <c r="BK189" s="202">
        <f>ROUND(I189*H189,2)</f>
        <v>0</v>
      </c>
      <c r="BL189" s="14" t="s">
        <v>113</v>
      </c>
      <c r="BM189" s="201" t="s">
        <v>401</v>
      </c>
    </row>
    <row r="190" s="2" customFormat="1" ht="16.5" customHeight="1">
      <c r="A190" s="35"/>
      <c r="B190" s="36"/>
      <c r="C190" s="188" t="s">
        <v>402</v>
      </c>
      <c r="D190" s="188" t="s">
        <v>109</v>
      </c>
      <c r="E190" s="189" t="s">
        <v>403</v>
      </c>
      <c r="F190" s="190" t="s">
        <v>404</v>
      </c>
      <c r="G190" s="191" t="s">
        <v>112</v>
      </c>
      <c r="H190" s="192">
        <v>1</v>
      </c>
      <c r="I190" s="193"/>
      <c r="J190" s="194">
        <f>ROUND(I190*H190,2)</f>
        <v>0</v>
      </c>
      <c r="K190" s="195"/>
      <c r="L190" s="196"/>
      <c r="M190" s="197" t="s">
        <v>1</v>
      </c>
      <c r="N190" s="198" t="s">
        <v>38</v>
      </c>
      <c r="O190" s="88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1" t="s">
        <v>113</v>
      </c>
      <c r="AT190" s="201" t="s">
        <v>109</v>
      </c>
      <c r="AU190" s="201" t="s">
        <v>73</v>
      </c>
      <c r="AY190" s="14" t="s">
        <v>114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4" t="s">
        <v>81</v>
      </c>
      <c r="BK190" s="202">
        <f>ROUND(I190*H190,2)</f>
        <v>0</v>
      </c>
      <c r="BL190" s="14" t="s">
        <v>113</v>
      </c>
      <c r="BM190" s="201" t="s">
        <v>405</v>
      </c>
    </row>
    <row r="191" s="2" customFormat="1" ht="24.15" customHeight="1">
      <c r="A191" s="35"/>
      <c r="B191" s="36"/>
      <c r="C191" s="188" t="s">
        <v>406</v>
      </c>
      <c r="D191" s="188" t="s">
        <v>109</v>
      </c>
      <c r="E191" s="189" t="s">
        <v>407</v>
      </c>
      <c r="F191" s="190" t="s">
        <v>408</v>
      </c>
      <c r="G191" s="191" t="s">
        <v>112</v>
      </c>
      <c r="H191" s="192">
        <v>1</v>
      </c>
      <c r="I191" s="193"/>
      <c r="J191" s="194">
        <f>ROUND(I191*H191,2)</f>
        <v>0</v>
      </c>
      <c r="K191" s="195"/>
      <c r="L191" s="196"/>
      <c r="M191" s="197" t="s">
        <v>1</v>
      </c>
      <c r="N191" s="198" t="s">
        <v>38</v>
      </c>
      <c r="O191" s="88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1" t="s">
        <v>113</v>
      </c>
      <c r="AT191" s="201" t="s">
        <v>109</v>
      </c>
      <c r="AU191" s="201" t="s">
        <v>73</v>
      </c>
      <c r="AY191" s="14" t="s">
        <v>114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4" t="s">
        <v>81</v>
      </c>
      <c r="BK191" s="202">
        <f>ROUND(I191*H191,2)</f>
        <v>0</v>
      </c>
      <c r="BL191" s="14" t="s">
        <v>113</v>
      </c>
      <c r="BM191" s="201" t="s">
        <v>409</v>
      </c>
    </row>
    <row r="192" s="2" customFormat="1" ht="33" customHeight="1">
      <c r="A192" s="35"/>
      <c r="B192" s="36"/>
      <c r="C192" s="188" t="s">
        <v>410</v>
      </c>
      <c r="D192" s="188" t="s">
        <v>109</v>
      </c>
      <c r="E192" s="189" t="s">
        <v>411</v>
      </c>
      <c r="F192" s="190" t="s">
        <v>412</v>
      </c>
      <c r="G192" s="191" t="s">
        <v>112</v>
      </c>
      <c r="H192" s="192">
        <v>1</v>
      </c>
      <c r="I192" s="193"/>
      <c r="J192" s="194">
        <f>ROUND(I192*H192,2)</f>
        <v>0</v>
      </c>
      <c r="K192" s="195"/>
      <c r="L192" s="196"/>
      <c r="M192" s="197" t="s">
        <v>1</v>
      </c>
      <c r="N192" s="198" t="s">
        <v>38</v>
      </c>
      <c r="O192" s="88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113</v>
      </c>
      <c r="AT192" s="201" t="s">
        <v>109</v>
      </c>
      <c r="AU192" s="201" t="s">
        <v>73</v>
      </c>
      <c r="AY192" s="14" t="s">
        <v>114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4" t="s">
        <v>81</v>
      </c>
      <c r="BK192" s="202">
        <f>ROUND(I192*H192,2)</f>
        <v>0</v>
      </c>
      <c r="BL192" s="14" t="s">
        <v>113</v>
      </c>
      <c r="BM192" s="201" t="s">
        <v>413</v>
      </c>
    </row>
    <row r="193" s="2" customFormat="1" ht="33" customHeight="1">
      <c r="A193" s="35"/>
      <c r="B193" s="36"/>
      <c r="C193" s="188" t="s">
        <v>414</v>
      </c>
      <c r="D193" s="188" t="s">
        <v>109</v>
      </c>
      <c r="E193" s="189" t="s">
        <v>415</v>
      </c>
      <c r="F193" s="190" t="s">
        <v>416</v>
      </c>
      <c r="G193" s="191" t="s">
        <v>112</v>
      </c>
      <c r="H193" s="192">
        <v>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38</v>
      </c>
      <c r="O193" s="88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1" t="s">
        <v>113</v>
      </c>
      <c r="AT193" s="201" t="s">
        <v>109</v>
      </c>
      <c r="AU193" s="201" t="s">
        <v>73</v>
      </c>
      <c r="AY193" s="14" t="s">
        <v>114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4" t="s">
        <v>81</v>
      </c>
      <c r="BK193" s="202">
        <f>ROUND(I193*H193,2)</f>
        <v>0</v>
      </c>
      <c r="BL193" s="14" t="s">
        <v>113</v>
      </c>
      <c r="BM193" s="201" t="s">
        <v>417</v>
      </c>
    </row>
    <row r="194" s="2" customFormat="1" ht="37.8" customHeight="1">
      <c r="A194" s="35"/>
      <c r="B194" s="36"/>
      <c r="C194" s="188" t="s">
        <v>418</v>
      </c>
      <c r="D194" s="188" t="s">
        <v>109</v>
      </c>
      <c r="E194" s="189" t="s">
        <v>419</v>
      </c>
      <c r="F194" s="190" t="s">
        <v>420</v>
      </c>
      <c r="G194" s="191" t="s">
        <v>112</v>
      </c>
      <c r="H194" s="192">
        <v>1</v>
      </c>
      <c r="I194" s="193"/>
      <c r="J194" s="194">
        <f>ROUND(I194*H194,2)</f>
        <v>0</v>
      </c>
      <c r="K194" s="195"/>
      <c r="L194" s="196"/>
      <c r="M194" s="197" t="s">
        <v>1</v>
      </c>
      <c r="N194" s="198" t="s">
        <v>38</v>
      </c>
      <c r="O194" s="88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113</v>
      </c>
      <c r="AT194" s="201" t="s">
        <v>109</v>
      </c>
      <c r="AU194" s="201" t="s">
        <v>73</v>
      </c>
      <c r="AY194" s="14" t="s">
        <v>114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4" t="s">
        <v>81</v>
      </c>
      <c r="BK194" s="202">
        <f>ROUND(I194*H194,2)</f>
        <v>0</v>
      </c>
      <c r="BL194" s="14" t="s">
        <v>113</v>
      </c>
      <c r="BM194" s="201" t="s">
        <v>421</v>
      </c>
    </row>
    <row r="195" s="2" customFormat="1" ht="33" customHeight="1">
      <c r="A195" s="35"/>
      <c r="B195" s="36"/>
      <c r="C195" s="188" t="s">
        <v>422</v>
      </c>
      <c r="D195" s="188" t="s">
        <v>109</v>
      </c>
      <c r="E195" s="189" t="s">
        <v>423</v>
      </c>
      <c r="F195" s="190" t="s">
        <v>424</v>
      </c>
      <c r="G195" s="191" t="s">
        <v>112</v>
      </c>
      <c r="H195" s="192">
        <v>1</v>
      </c>
      <c r="I195" s="193"/>
      <c r="J195" s="194">
        <f>ROUND(I195*H195,2)</f>
        <v>0</v>
      </c>
      <c r="K195" s="195"/>
      <c r="L195" s="196"/>
      <c r="M195" s="197" t="s">
        <v>1</v>
      </c>
      <c r="N195" s="198" t="s">
        <v>38</v>
      </c>
      <c r="O195" s="88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1" t="s">
        <v>113</v>
      </c>
      <c r="AT195" s="201" t="s">
        <v>109</v>
      </c>
      <c r="AU195" s="201" t="s">
        <v>73</v>
      </c>
      <c r="AY195" s="14" t="s">
        <v>114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4" t="s">
        <v>81</v>
      </c>
      <c r="BK195" s="202">
        <f>ROUND(I195*H195,2)</f>
        <v>0</v>
      </c>
      <c r="BL195" s="14" t="s">
        <v>113</v>
      </c>
      <c r="BM195" s="201" t="s">
        <v>425</v>
      </c>
    </row>
    <row r="196" s="2" customFormat="1" ht="24.15" customHeight="1">
      <c r="A196" s="35"/>
      <c r="B196" s="36"/>
      <c r="C196" s="188" t="s">
        <v>426</v>
      </c>
      <c r="D196" s="188" t="s">
        <v>109</v>
      </c>
      <c r="E196" s="189" t="s">
        <v>427</v>
      </c>
      <c r="F196" s="190" t="s">
        <v>428</v>
      </c>
      <c r="G196" s="191" t="s">
        <v>112</v>
      </c>
      <c r="H196" s="192">
        <v>1</v>
      </c>
      <c r="I196" s="193"/>
      <c r="J196" s="194">
        <f>ROUND(I196*H196,2)</f>
        <v>0</v>
      </c>
      <c r="K196" s="195"/>
      <c r="L196" s="196"/>
      <c r="M196" s="197" t="s">
        <v>1</v>
      </c>
      <c r="N196" s="198" t="s">
        <v>38</v>
      </c>
      <c r="O196" s="88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1" t="s">
        <v>113</v>
      </c>
      <c r="AT196" s="201" t="s">
        <v>109</v>
      </c>
      <c r="AU196" s="201" t="s">
        <v>73</v>
      </c>
      <c r="AY196" s="14" t="s">
        <v>114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4" t="s">
        <v>81</v>
      </c>
      <c r="BK196" s="202">
        <f>ROUND(I196*H196,2)</f>
        <v>0</v>
      </c>
      <c r="BL196" s="14" t="s">
        <v>113</v>
      </c>
      <c r="BM196" s="201" t="s">
        <v>429</v>
      </c>
    </row>
    <row r="197" s="2" customFormat="1" ht="24.15" customHeight="1">
      <c r="A197" s="35"/>
      <c r="B197" s="36"/>
      <c r="C197" s="188" t="s">
        <v>430</v>
      </c>
      <c r="D197" s="188" t="s">
        <v>109</v>
      </c>
      <c r="E197" s="189" t="s">
        <v>431</v>
      </c>
      <c r="F197" s="190" t="s">
        <v>432</v>
      </c>
      <c r="G197" s="191" t="s">
        <v>112</v>
      </c>
      <c r="H197" s="192">
        <v>1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38</v>
      </c>
      <c r="O197" s="88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1" t="s">
        <v>113</v>
      </c>
      <c r="AT197" s="201" t="s">
        <v>109</v>
      </c>
      <c r="AU197" s="201" t="s">
        <v>73</v>
      </c>
      <c r="AY197" s="14" t="s">
        <v>114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4" t="s">
        <v>81</v>
      </c>
      <c r="BK197" s="202">
        <f>ROUND(I197*H197,2)</f>
        <v>0</v>
      </c>
      <c r="BL197" s="14" t="s">
        <v>113</v>
      </c>
      <c r="BM197" s="201" t="s">
        <v>433</v>
      </c>
    </row>
    <row r="198" s="2" customFormat="1" ht="24.15" customHeight="1">
      <c r="A198" s="35"/>
      <c r="B198" s="36"/>
      <c r="C198" s="188" t="s">
        <v>434</v>
      </c>
      <c r="D198" s="188" t="s">
        <v>109</v>
      </c>
      <c r="E198" s="189" t="s">
        <v>435</v>
      </c>
      <c r="F198" s="190" t="s">
        <v>436</v>
      </c>
      <c r="G198" s="191" t="s">
        <v>112</v>
      </c>
      <c r="H198" s="192">
        <v>1</v>
      </c>
      <c r="I198" s="193"/>
      <c r="J198" s="194">
        <f>ROUND(I198*H198,2)</f>
        <v>0</v>
      </c>
      <c r="K198" s="195"/>
      <c r="L198" s="196"/>
      <c r="M198" s="197" t="s">
        <v>1</v>
      </c>
      <c r="N198" s="198" t="s">
        <v>38</v>
      </c>
      <c r="O198" s="88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1" t="s">
        <v>113</v>
      </c>
      <c r="AT198" s="201" t="s">
        <v>109</v>
      </c>
      <c r="AU198" s="201" t="s">
        <v>73</v>
      </c>
      <c r="AY198" s="14" t="s">
        <v>114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4" t="s">
        <v>81</v>
      </c>
      <c r="BK198" s="202">
        <f>ROUND(I198*H198,2)</f>
        <v>0</v>
      </c>
      <c r="BL198" s="14" t="s">
        <v>113</v>
      </c>
      <c r="BM198" s="201" t="s">
        <v>437</v>
      </c>
    </row>
    <row r="199" s="2" customFormat="1" ht="24.15" customHeight="1">
      <c r="A199" s="35"/>
      <c r="B199" s="36"/>
      <c r="C199" s="188" t="s">
        <v>438</v>
      </c>
      <c r="D199" s="188" t="s">
        <v>109</v>
      </c>
      <c r="E199" s="189" t="s">
        <v>439</v>
      </c>
      <c r="F199" s="190" t="s">
        <v>440</v>
      </c>
      <c r="G199" s="191" t="s">
        <v>112</v>
      </c>
      <c r="H199" s="192">
        <v>1</v>
      </c>
      <c r="I199" s="193"/>
      <c r="J199" s="194">
        <f>ROUND(I199*H199,2)</f>
        <v>0</v>
      </c>
      <c r="K199" s="195"/>
      <c r="L199" s="196"/>
      <c r="M199" s="197" t="s">
        <v>1</v>
      </c>
      <c r="N199" s="198" t="s">
        <v>38</v>
      </c>
      <c r="O199" s="88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113</v>
      </c>
      <c r="AT199" s="201" t="s">
        <v>109</v>
      </c>
      <c r="AU199" s="201" t="s">
        <v>73</v>
      </c>
      <c r="AY199" s="14" t="s">
        <v>114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4" t="s">
        <v>81</v>
      </c>
      <c r="BK199" s="202">
        <f>ROUND(I199*H199,2)</f>
        <v>0</v>
      </c>
      <c r="BL199" s="14" t="s">
        <v>113</v>
      </c>
      <c r="BM199" s="201" t="s">
        <v>441</v>
      </c>
    </row>
    <row r="200" s="2" customFormat="1" ht="24.15" customHeight="1">
      <c r="A200" s="35"/>
      <c r="B200" s="36"/>
      <c r="C200" s="188" t="s">
        <v>442</v>
      </c>
      <c r="D200" s="188" t="s">
        <v>109</v>
      </c>
      <c r="E200" s="189" t="s">
        <v>443</v>
      </c>
      <c r="F200" s="190" t="s">
        <v>444</v>
      </c>
      <c r="G200" s="191" t="s">
        <v>112</v>
      </c>
      <c r="H200" s="192">
        <v>1</v>
      </c>
      <c r="I200" s="193"/>
      <c r="J200" s="194">
        <f>ROUND(I200*H200,2)</f>
        <v>0</v>
      </c>
      <c r="K200" s="195"/>
      <c r="L200" s="196"/>
      <c r="M200" s="197" t="s">
        <v>1</v>
      </c>
      <c r="N200" s="198" t="s">
        <v>38</v>
      </c>
      <c r="O200" s="88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1" t="s">
        <v>113</v>
      </c>
      <c r="AT200" s="201" t="s">
        <v>109</v>
      </c>
      <c r="AU200" s="201" t="s">
        <v>73</v>
      </c>
      <c r="AY200" s="14" t="s">
        <v>114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4" t="s">
        <v>81</v>
      </c>
      <c r="BK200" s="202">
        <f>ROUND(I200*H200,2)</f>
        <v>0</v>
      </c>
      <c r="BL200" s="14" t="s">
        <v>113</v>
      </c>
      <c r="BM200" s="201" t="s">
        <v>445</v>
      </c>
    </row>
    <row r="201" s="2" customFormat="1" ht="24.15" customHeight="1">
      <c r="A201" s="35"/>
      <c r="B201" s="36"/>
      <c r="C201" s="188" t="s">
        <v>446</v>
      </c>
      <c r="D201" s="188" t="s">
        <v>109</v>
      </c>
      <c r="E201" s="189" t="s">
        <v>447</v>
      </c>
      <c r="F201" s="190" t="s">
        <v>448</v>
      </c>
      <c r="G201" s="191" t="s">
        <v>112</v>
      </c>
      <c r="H201" s="192">
        <v>1</v>
      </c>
      <c r="I201" s="193"/>
      <c r="J201" s="194">
        <f>ROUND(I201*H201,2)</f>
        <v>0</v>
      </c>
      <c r="K201" s="195"/>
      <c r="L201" s="196"/>
      <c r="M201" s="197" t="s">
        <v>1</v>
      </c>
      <c r="N201" s="198" t="s">
        <v>38</v>
      </c>
      <c r="O201" s="88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1" t="s">
        <v>113</v>
      </c>
      <c r="AT201" s="201" t="s">
        <v>109</v>
      </c>
      <c r="AU201" s="201" t="s">
        <v>73</v>
      </c>
      <c r="AY201" s="14" t="s">
        <v>114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4" t="s">
        <v>81</v>
      </c>
      <c r="BK201" s="202">
        <f>ROUND(I201*H201,2)</f>
        <v>0</v>
      </c>
      <c r="BL201" s="14" t="s">
        <v>113</v>
      </c>
      <c r="BM201" s="201" t="s">
        <v>449</v>
      </c>
    </row>
    <row r="202" s="2" customFormat="1" ht="24.15" customHeight="1">
      <c r="A202" s="35"/>
      <c r="B202" s="36"/>
      <c r="C202" s="188" t="s">
        <v>450</v>
      </c>
      <c r="D202" s="188" t="s">
        <v>109</v>
      </c>
      <c r="E202" s="189" t="s">
        <v>451</v>
      </c>
      <c r="F202" s="190" t="s">
        <v>452</v>
      </c>
      <c r="G202" s="191" t="s">
        <v>112</v>
      </c>
      <c r="H202" s="192">
        <v>1</v>
      </c>
      <c r="I202" s="193"/>
      <c r="J202" s="194">
        <f>ROUND(I202*H202,2)</f>
        <v>0</v>
      </c>
      <c r="K202" s="195"/>
      <c r="L202" s="196"/>
      <c r="M202" s="197" t="s">
        <v>1</v>
      </c>
      <c r="N202" s="198" t="s">
        <v>38</v>
      </c>
      <c r="O202" s="88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1" t="s">
        <v>113</v>
      </c>
      <c r="AT202" s="201" t="s">
        <v>109</v>
      </c>
      <c r="AU202" s="201" t="s">
        <v>73</v>
      </c>
      <c r="AY202" s="14" t="s">
        <v>114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4" t="s">
        <v>81</v>
      </c>
      <c r="BK202" s="202">
        <f>ROUND(I202*H202,2)</f>
        <v>0</v>
      </c>
      <c r="BL202" s="14" t="s">
        <v>113</v>
      </c>
      <c r="BM202" s="201" t="s">
        <v>453</v>
      </c>
    </row>
    <row r="203" s="2" customFormat="1" ht="24.15" customHeight="1">
      <c r="A203" s="35"/>
      <c r="B203" s="36"/>
      <c r="C203" s="188" t="s">
        <v>454</v>
      </c>
      <c r="D203" s="188" t="s">
        <v>109</v>
      </c>
      <c r="E203" s="189" t="s">
        <v>455</v>
      </c>
      <c r="F203" s="190" t="s">
        <v>456</v>
      </c>
      <c r="G203" s="191" t="s">
        <v>112</v>
      </c>
      <c r="H203" s="192">
        <v>1</v>
      </c>
      <c r="I203" s="193"/>
      <c r="J203" s="194">
        <f>ROUND(I203*H203,2)</f>
        <v>0</v>
      </c>
      <c r="K203" s="195"/>
      <c r="L203" s="196"/>
      <c r="M203" s="197" t="s">
        <v>1</v>
      </c>
      <c r="N203" s="198" t="s">
        <v>38</v>
      </c>
      <c r="O203" s="88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1" t="s">
        <v>113</v>
      </c>
      <c r="AT203" s="201" t="s">
        <v>109</v>
      </c>
      <c r="AU203" s="201" t="s">
        <v>73</v>
      </c>
      <c r="AY203" s="14" t="s">
        <v>114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4" t="s">
        <v>81</v>
      </c>
      <c r="BK203" s="202">
        <f>ROUND(I203*H203,2)</f>
        <v>0</v>
      </c>
      <c r="BL203" s="14" t="s">
        <v>113</v>
      </c>
      <c r="BM203" s="201" t="s">
        <v>457</v>
      </c>
    </row>
    <row r="204" s="2" customFormat="1" ht="33" customHeight="1">
      <c r="A204" s="35"/>
      <c r="B204" s="36"/>
      <c r="C204" s="188" t="s">
        <v>458</v>
      </c>
      <c r="D204" s="188" t="s">
        <v>109</v>
      </c>
      <c r="E204" s="189" t="s">
        <v>459</v>
      </c>
      <c r="F204" s="190" t="s">
        <v>460</v>
      </c>
      <c r="G204" s="191" t="s">
        <v>112</v>
      </c>
      <c r="H204" s="192">
        <v>1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88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1" t="s">
        <v>113</v>
      </c>
      <c r="AT204" s="201" t="s">
        <v>109</v>
      </c>
      <c r="AU204" s="201" t="s">
        <v>73</v>
      </c>
      <c r="AY204" s="14" t="s">
        <v>114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4" t="s">
        <v>81</v>
      </c>
      <c r="BK204" s="202">
        <f>ROUND(I204*H204,2)</f>
        <v>0</v>
      </c>
      <c r="BL204" s="14" t="s">
        <v>113</v>
      </c>
      <c r="BM204" s="201" t="s">
        <v>461</v>
      </c>
    </row>
    <row r="205" s="2" customFormat="1" ht="24.15" customHeight="1">
      <c r="A205" s="35"/>
      <c r="B205" s="36"/>
      <c r="C205" s="188" t="s">
        <v>462</v>
      </c>
      <c r="D205" s="188" t="s">
        <v>109</v>
      </c>
      <c r="E205" s="189" t="s">
        <v>463</v>
      </c>
      <c r="F205" s="190" t="s">
        <v>464</v>
      </c>
      <c r="G205" s="191" t="s">
        <v>112</v>
      </c>
      <c r="H205" s="192">
        <v>1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38</v>
      </c>
      <c r="O205" s="88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1" t="s">
        <v>113</v>
      </c>
      <c r="AT205" s="201" t="s">
        <v>109</v>
      </c>
      <c r="AU205" s="201" t="s">
        <v>73</v>
      </c>
      <c r="AY205" s="14" t="s">
        <v>114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4" t="s">
        <v>81</v>
      </c>
      <c r="BK205" s="202">
        <f>ROUND(I205*H205,2)</f>
        <v>0</v>
      </c>
      <c r="BL205" s="14" t="s">
        <v>113</v>
      </c>
      <c r="BM205" s="201" t="s">
        <v>465</v>
      </c>
    </row>
    <row r="206" s="2" customFormat="1" ht="24.15" customHeight="1">
      <c r="A206" s="35"/>
      <c r="B206" s="36"/>
      <c r="C206" s="188" t="s">
        <v>466</v>
      </c>
      <c r="D206" s="188" t="s">
        <v>109</v>
      </c>
      <c r="E206" s="189" t="s">
        <v>467</v>
      </c>
      <c r="F206" s="190" t="s">
        <v>468</v>
      </c>
      <c r="G206" s="191" t="s">
        <v>112</v>
      </c>
      <c r="H206" s="192">
        <v>1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38</v>
      </c>
      <c r="O206" s="88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1" t="s">
        <v>113</v>
      </c>
      <c r="AT206" s="201" t="s">
        <v>109</v>
      </c>
      <c r="AU206" s="201" t="s">
        <v>73</v>
      </c>
      <c r="AY206" s="14" t="s">
        <v>114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4" t="s">
        <v>81</v>
      </c>
      <c r="BK206" s="202">
        <f>ROUND(I206*H206,2)</f>
        <v>0</v>
      </c>
      <c r="BL206" s="14" t="s">
        <v>113</v>
      </c>
      <c r="BM206" s="201" t="s">
        <v>469</v>
      </c>
    </row>
    <row r="207" s="2" customFormat="1" ht="24.15" customHeight="1">
      <c r="A207" s="35"/>
      <c r="B207" s="36"/>
      <c r="C207" s="188" t="s">
        <v>470</v>
      </c>
      <c r="D207" s="188" t="s">
        <v>109</v>
      </c>
      <c r="E207" s="189" t="s">
        <v>471</v>
      </c>
      <c r="F207" s="190" t="s">
        <v>472</v>
      </c>
      <c r="G207" s="191" t="s">
        <v>112</v>
      </c>
      <c r="H207" s="192">
        <v>1</v>
      </c>
      <c r="I207" s="193"/>
      <c r="J207" s="194">
        <f>ROUND(I207*H207,2)</f>
        <v>0</v>
      </c>
      <c r="K207" s="195"/>
      <c r="L207" s="196"/>
      <c r="M207" s="197" t="s">
        <v>1</v>
      </c>
      <c r="N207" s="198" t="s">
        <v>38</v>
      </c>
      <c r="O207" s="88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1" t="s">
        <v>113</v>
      </c>
      <c r="AT207" s="201" t="s">
        <v>109</v>
      </c>
      <c r="AU207" s="201" t="s">
        <v>73</v>
      </c>
      <c r="AY207" s="14" t="s">
        <v>114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4" t="s">
        <v>81</v>
      </c>
      <c r="BK207" s="202">
        <f>ROUND(I207*H207,2)</f>
        <v>0</v>
      </c>
      <c r="BL207" s="14" t="s">
        <v>113</v>
      </c>
      <c r="BM207" s="201" t="s">
        <v>473</v>
      </c>
    </row>
    <row r="208" s="2" customFormat="1" ht="24.15" customHeight="1">
      <c r="A208" s="35"/>
      <c r="B208" s="36"/>
      <c r="C208" s="188" t="s">
        <v>474</v>
      </c>
      <c r="D208" s="188" t="s">
        <v>109</v>
      </c>
      <c r="E208" s="189" t="s">
        <v>475</v>
      </c>
      <c r="F208" s="190" t="s">
        <v>476</v>
      </c>
      <c r="G208" s="191" t="s">
        <v>112</v>
      </c>
      <c r="H208" s="192">
        <v>1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38</v>
      </c>
      <c r="O208" s="88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1" t="s">
        <v>113</v>
      </c>
      <c r="AT208" s="201" t="s">
        <v>109</v>
      </c>
      <c r="AU208" s="201" t="s">
        <v>73</v>
      </c>
      <c r="AY208" s="14" t="s">
        <v>114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4" t="s">
        <v>81</v>
      </c>
      <c r="BK208" s="202">
        <f>ROUND(I208*H208,2)</f>
        <v>0</v>
      </c>
      <c r="BL208" s="14" t="s">
        <v>113</v>
      </c>
      <c r="BM208" s="201" t="s">
        <v>477</v>
      </c>
    </row>
    <row r="209" s="2" customFormat="1" ht="24.15" customHeight="1">
      <c r="A209" s="35"/>
      <c r="B209" s="36"/>
      <c r="C209" s="188" t="s">
        <v>478</v>
      </c>
      <c r="D209" s="188" t="s">
        <v>109</v>
      </c>
      <c r="E209" s="189" t="s">
        <v>479</v>
      </c>
      <c r="F209" s="190" t="s">
        <v>480</v>
      </c>
      <c r="G209" s="191" t="s">
        <v>112</v>
      </c>
      <c r="H209" s="192">
        <v>1</v>
      </c>
      <c r="I209" s="193"/>
      <c r="J209" s="194">
        <f>ROUND(I209*H209,2)</f>
        <v>0</v>
      </c>
      <c r="K209" s="195"/>
      <c r="L209" s="196"/>
      <c r="M209" s="197" t="s">
        <v>1</v>
      </c>
      <c r="N209" s="198" t="s">
        <v>38</v>
      </c>
      <c r="O209" s="88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113</v>
      </c>
      <c r="AT209" s="201" t="s">
        <v>109</v>
      </c>
      <c r="AU209" s="201" t="s">
        <v>73</v>
      </c>
      <c r="AY209" s="14" t="s">
        <v>114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4" t="s">
        <v>81</v>
      </c>
      <c r="BK209" s="202">
        <f>ROUND(I209*H209,2)</f>
        <v>0</v>
      </c>
      <c r="BL209" s="14" t="s">
        <v>113</v>
      </c>
      <c r="BM209" s="201" t="s">
        <v>481</v>
      </c>
    </row>
    <row r="210" s="2" customFormat="1" ht="24.15" customHeight="1">
      <c r="A210" s="35"/>
      <c r="B210" s="36"/>
      <c r="C210" s="188" t="s">
        <v>482</v>
      </c>
      <c r="D210" s="188" t="s">
        <v>109</v>
      </c>
      <c r="E210" s="189" t="s">
        <v>483</v>
      </c>
      <c r="F210" s="190" t="s">
        <v>484</v>
      </c>
      <c r="G210" s="191" t="s">
        <v>112</v>
      </c>
      <c r="H210" s="192">
        <v>1</v>
      </c>
      <c r="I210" s="193"/>
      <c r="J210" s="194">
        <f>ROUND(I210*H210,2)</f>
        <v>0</v>
      </c>
      <c r="K210" s="195"/>
      <c r="L210" s="196"/>
      <c r="M210" s="197" t="s">
        <v>1</v>
      </c>
      <c r="N210" s="198" t="s">
        <v>38</v>
      </c>
      <c r="O210" s="88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1" t="s">
        <v>113</v>
      </c>
      <c r="AT210" s="201" t="s">
        <v>109</v>
      </c>
      <c r="AU210" s="201" t="s">
        <v>73</v>
      </c>
      <c r="AY210" s="14" t="s">
        <v>114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4" t="s">
        <v>81</v>
      </c>
      <c r="BK210" s="202">
        <f>ROUND(I210*H210,2)</f>
        <v>0</v>
      </c>
      <c r="BL210" s="14" t="s">
        <v>113</v>
      </c>
      <c r="BM210" s="201" t="s">
        <v>485</v>
      </c>
    </row>
    <row r="211" s="2" customFormat="1" ht="24.15" customHeight="1">
      <c r="A211" s="35"/>
      <c r="B211" s="36"/>
      <c r="C211" s="188" t="s">
        <v>486</v>
      </c>
      <c r="D211" s="188" t="s">
        <v>109</v>
      </c>
      <c r="E211" s="189" t="s">
        <v>487</v>
      </c>
      <c r="F211" s="190" t="s">
        <v>488</v>
      </c>
      <c r="G211" s="191" t="s">
        <v>112</v>
      </c>
      <c r="H211" s="192">
        <v>1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88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1" t="s">
        <v>113</v>
      </c>
      <c r="AT211" s="201" t="s">
        <v>109</v>
      </c>
      <c r="AU211" s="201" t="s">
        <v>73</v>
      </c>
      <c r="AY211" s="14" t="s">
        <v>114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4" t="s">
        <v>81</v>
      </c>
      <c r="BK211" s="202">
        <f>ROUND(I211*H211,2)</f>
        <v>0</v>
      </c>
      <c r="BL211" s="14" t="s">
        <v>113</v>
      </c>
      <c r="BM211" s="201" t="s">
        <v>489</v>
      </c>
    </row>
    <row r="212" s="2" customFormat="1" ht="24.15" customHeight="1">
      <c r="A212" s="35"/>
      <c r="B212" s="36"/>
      <c r="C212" s="188" t="s">
        <v>490</v>
      </c>
      <c r="D212" s="188" t="s">
        <v>109</v>
      </c>
      <c r="E212" s="189" t="s">
        <v>491</v>
      </c>
      <c r="F212" s="190" t="s">
        <v>492</v>
      </c>
      <c r="G212" s="191" t="s">
        <v>112</v>
      </c>
      <c r="H212" s="192">
        <v>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38</v>
      </c>
      <c r="O212" s="88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1" t="s">
        <v>113</v>
      </c>
      <c r="AT212" s="201" t="s">
        <v>109</v>
      </c>
      <c r="AU212" s="201" t="s">
        <v>73</v>
      </c>
      <c r="AY212" s="14" t="s">
        <v>114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4" t="s">
        <v>81</v>
      </c>
      <c r="BK212" s="202">
        <f>ROUND(I212*H212,2)</f>
        <v>0</v>
      </c>
      <c r="BL212" s="14" t="s">
        <v>113</v>
      </c>
      <c r="BM212" s="201" t="s">
        <v>493</v>
      </c>
    </row>
    <row r="213" s="2" customFormat="1" ht="24.15" customHeight="1">
      <c r="A213" s="35"/>
      <c r="B213" s="36"/>
      <c r="C213" s="188" t="s">
        <v>494</v>
      </c>
      <c r="D213" s="188" t="s">
        <v>109</v>
      </c>
      <c r="E213" s="189" t="s">
        <v>495</v>
      </c>
      <c r="F213" s="190" t="s">
        <v>496</v>
      </c>
      <c r="G213" s="191" t="s">
        <v>112</v>
      </c>
      <c r="H213" s="192">
        <v>1</v>
      </c>
      <c r="I213" s="193"/>
      <c r="J213" s="194">
        <f>ROUND(I213*H213,2)</f>
        <v>0</v>
      </c>
      <c r="K213" s="195"/>
      <c r="L213" s="196"/>
      <c r="M213" s="197" t="s">
        <v>1</v>
      </c>
      <c r="N213" s="198" t="s">
        <v>38</v>
      </c>
      <c r="O213" s="88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1" t="s">
        <v>113</v>
      </c>
      <c r="AT213" s="201" t="s">
        <v>109</v>
      </c>
      <c r="AU213" s="201" t="s">
        <v>73</v>
      </c>
      <c r="AY213" s="14" t="s">
        <v>114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4" t="s">
        <v>81</v>
      </c>
      <c r="BK213" s="202">
        <f>ROUND(I213*H213,2)</f>
        <v>0</v>
      </c>
      <c r="BL213" s="14" t="s">
        <v>113</v>
      </c>
      <c r="BM213" s="201" t="s">
        <v>497</v>
      </c>
    </row>
    <row r="214" s="2" customFormat="1" ht="24.15" customHeight="1">
      <c r="A214" s="35"/>
      <c r="B214" s="36"/>
      <c r="C214" s="188" t="s">
        <v>498</v>
      </c>
      <c r="D214" s="188" t="s">
        <v>109</v>
      </c>
      <c r="E214" s="189" t="s">
        <v>499</v>
      </c>
      <c r="F214" s="190" t="s">
        <v>500</v>
      </c>
      <c r="G214" s="191" t="s">
        <v>112</v>
      </c>
      <c r="H214" s="192">
        <v>1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38</v>
      </c>
      <c r="O214" s="88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1" t="s">
        <v>113</v>
      </c>
      <c r="AT214" s="201" t="s">
        <v>109</v>
      </c>
      <c r="AU214" s="201" t="s">
        <v>73</v>
      </c>
      <c r="AY214" s="14" t="s">
        <v>114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4" t="s">
        <v>81</v>
      </c>
      <c r="BK214" s="202">
        <f>ROUND(I214*H214,2)</f>
        <v>0</v>
      </c>
      <c r="BL214" s="14" t="s">
        <v>113</v>
      </c>
      <c r="BM214" s="201" t="s">
        <v>501</v>
      </c>
    </row>
    <row r="215" s="2" customFormat="1" ht="24.15" customHeight="1">
      <c r="A215" s="35"/>
      <c r="B215" s="36"/>
      <c r="C215" s="188" t="s">
        <v>502</v>
      </c>
      <c r="D215" s="188" t="s">
        <v>109</v>
      </c>
      <c r="E215" s="189" t="s">
        <v>503</v>
      </c>
      <c r="F215" s="190" t="s">
        <v>504</v>
      </c>
      <c r="G215" s="191" t="s">
        <v>112</v>
      </c>
      <c r="H215" s="192">
        <v>1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38</v>
      </c>
      <c r="O215" s="88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1" t="s">
        <v>113</v>
      </c>
      <c r="AT215" s="201" t="s">
        <v>109</v>
      </c>
      <c r="AU215" s="201" t="s">
        <v>73</v>
      </c>
      <c r="AY215" s="14" t="s">
        <v>114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4" t="s">
        <v>81</v>
      </c>
      <c r="BK215" s="202">
        <f>ROUND(I215*H215,2)</f>
        <v>0</v>
      </c>
      <c r="BL215" s="14" t="s">
        <v>113</v>
      </c>
      <c r="BM215" s="201" t="s">
        <v>505</v>
      </c>
    </row>
    <row r="216" s="2" customFormat="1" ht="24.15" customHeight="1">
      <c r="A216" s="35"/>
      <c r="B216" s="36"/>
      <c r="C216" s="188" t="s">
        <v>506</v>
      </c>
      <c r="D216" s="188" t="s">
        <v>109</v>
      </c>
      <c r="E216" s="189" t="s">
        <v>507</v>
      </c>
      <c r="F216" s="190" t="s">
        <v>508</v>
      </c>
      <c r="G216" s="191" t="s">
        <v>112</v>
      </c>
      <c r="H216" s="192">
        <v>1</v>
      </c>
      <c r="I216" s="193"/>
      <c r="J216" s="194">
        <f>ROUND(I216*H216,2)</f>
        <v>0</v>
      </c>
      <c r="K216" s="195"/>
      <c r="L216" s="196"/>
      <c r="M216" s="197" t="s">
        <v>1</v>
      </c>
      <c r="N216" s="198" t="s">
        <v>38</v>
      </c>
      <c r="O216" s="88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1" t="s">
        <v>113</v>
      </c>
      <c r="AT216" s="201" t="s">
        <v>109</v>
      </c>
      <c r="AU216" s="201" t="s">
        <v>73</v>
      </c>
      <c r="AY216" s="14" t="s">
        <v>114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4" t="s">
        <v>81</v>
      </c>
      <c r="BK216" s="202">
        <f>ROUND(I216*H216,2)</f>
        <v>0</v>
      </c>
      <c r="BL216" s="14" t="s">
        <v>113</v>
      </c>
      <c r="BM216" s="201" t="s">
        <v>509</v>
      </c>
    </row>
    <row r="217" s="2" customFormat="1" ht="24.15" customHeight="1">
      <c r="A217" s="35"/>
      <c r="B217" s="36"/>
      <c r="C217" s="188" t="s">
        <v>510</v>
      </c>
      <c r="D217" s="188" t="s">
        <v>109</v>
      </c>
      <c r="E217" s="189" t="s">
        <v>511</v>
      </c>
      <c r="F217" s="190" t="s">
        <v>512</v>
      </c>
      <c r="G217" s="191" t="s">
        <v>112</v>
      </c>
      <c r="H217" s="192">
        <v>1</v>
      </c>
      <c r="I217" s="193"/>
      <c r="J217" s="194">
        <f>ROUND(I217*H217,2)</f>
        <v>0</v>
      </c>
      <c r="K217" s="195"/>
      <c r="L217" s="196"/>
      <c r="M217" s="197" t="s">
        <v>1</v>
      </c>
      <c r="N217" s="198" t="s">
        <v>38</v>
      </c>
      <c r="O217" s="88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1" t="s">
        <v>113</v>
      </c>
      <c r="AT217" s="201" t="s">
        <v>109</v>
      </c>
      <c r="AU217" s="201" t="s">
        <v>73</v>
      </c>
      <c r="AY217" s="14" t="s">
        <v>114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4" t="s">
        <v>81</v>
      </c>
      <c r="BK217" s="202">
        <f>ROUND(I217*H217,2)</f>
        <v>0</v>
      </c>
      <c r="BL217" s="14" t="s">
        <v>113</v>
      </c>
      <c r="BM217" s="201" t="s">
        <v>513</v>
      </c>
    </row>
    <row r="218" s="2" customFormat="1" ht="24.15" customHeight="1">
      <c r="A218" s="35"/>
      <c r="B218" s="36"/>
      <c r="C218" s="188" t="s">
        <v>514</v>
      </c>
      <c r="D218" s="188" t="s">
        <v>109</v>
      </c>
      <c r="E218" s="189" t="s">
        <v>515</v>
      </c>
      <c r="F218" s="190" t="s">
        <v>516</v>
      </c>
      <c r="G218" s="191" t="s">
        <v>112</v>
      </c>
      <c r="H218" s="192">
        <v>1</v>
      </c>
      <c r="I218" s="193"/>
      <c r="J218" s="194">
        <f>ROUND(I218*H218,2)</f>
        <v>0</v>
      </c>
      <c r="K218" s="195"/>
      <c r="L218" s="196"/>
      <c r="M218" s="197" t="s">
        <v>1</v>
      </c>
      <c r="N218" s="198" t="s">
        <v>38</v>
      </c>
      <c r="O218" s="88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1" t="s">
        <v>113</v>
      </c>
      <c r="AT218" s="201" t="s">
        <v>109</v>
      </c>
      <c r="AU218" s="201" t="s">
        <v>73</v>
      </c>
      <c r="AY218" s="14" t="s">
        <v>114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4" t="s">
        <v>81</v>
      </c>
      <c r="BK218" s="202">
        <f>ROUND(I218*H218,2)</f>
        <v>0</v>
      </c>
      <c r="BL218" s="14" t="s">
        <v>113</v>
      </c>
      <c r="BM218" s="201" t="s">
        <v>517</v>
      </c>
    </row>
    <row r="219" s="2" customFormat="1" ht="24.15" customHeight="1">
      <c r="A219" s="35"/>
      <c r="B219" s="36"/>
      <c r="C219" s="188" t="s">
        <v>518</v>
      </c>
      <c r="D219" s="188" t="s">
        <v>109</v>
      </c>
      <c r="E219" s="189" t="s">
        <v>519</v>
      </c>
      <c r="F219" s="190" t="s">
        <v>520</v>
      </c>
      <c r="G219" s="191" t="s">
        <v>112</v>
      </c>
      <c r="H219" s="192">
        <v>1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38</v>
      </c>
      <c r="O219" s="88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1" t="s">
        <v>113</v>
      </c>
      <c r="AT219" s="201" t="s">
        <v>109</v>
      </c>
      <c r="AU219" s="201" t="s">
        <v>73</v>
      </c>
      <c r="AY219" s="14" t="s">
        <v>114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4" t="s">
        <v>81</v>
      </c>
      <c r="BK219" s="202">
        <f>ROUND(I219*H219,2)</f>
        <v>0</v>
      </c>
      <c r="BL219" s="14" t="s">
        <v>113</v>
      </c>
      <c r="BM219" s="201" t="s">
        <v>521</v>
      </c>
    </row>
    <row r="220" s="2" customFormat="1" ht="24.15" customHeight="1">
      <c r="A220" s="35"/>
      <c r="B220" s="36"/>
      <c r="C220" s="188" t="s">
        <v>522</v>
      </c>
      <c r="D220" s="188" t="s">
        <v>109</v>
      </c>
      <c r="E220" s="189" t="s">
        <v>523</v>
      </c>
      <c r="F220" s="190" t="s">
        <v>524</v>
      </c>
      <c r="G220" s="191" t="s">
        <v>112</v>
      </c>
      <c r="H220" s="192">
        <v>1</v>
      </c>
      <c r="I220" s="193"/>
      <c r="J220" s="194">
        <f>ROUND(I220*H220,2)</f>
        <v>0</v>
      </c>
      <c r="K220" s="195"/>
      <c r="L220" s="196"/>
      <c r="M220" s="197" t="s">
        <v>1</v>
      </c>
      <c r="N220" s="198" t="s">
        <v>38</v>
      </c>
      <c r="O220" s="88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1" t="s">
        <v>113</v>
      </c>
      <c r="AT220" s="201" t="s">
        <v>109</v>
      </c>
      <c r="AU220" s="201" t="s">
        <v>73</v>
      </c>
      <c r="AY220" s="14" t="s">
        <v>114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4" t="s">
        <v>81</v>
      </c>
      <c r="BK220" s="202">
        <f>ROUND(I220*H220,2)</f>
        <v>0</v>
      </c>
      <c r="BL220" s="14" t="s">
        <v>113</v>
      </c>
      <c r="BM220" s="201" t="s">
        <v>525</v>
      </c>
    </row>
    <row r="221" s="2" customFormat="1" ht="24.15" customHeight="1">
      <c r="A221" s="35"/>
      <c r="B221" s="36"/>
      <c r="C221" s="188" t="s">
        <v>526</v>
      </c>
      <c r="D221" s="188" t="s">
        <v>109</v>
      </c>
      <c r="E221" s="189" t="s">
        <v>527</v>
      </c>
      <c r="F221" s="190" t="s">
        <v>528</v>
      </c>
      <c r="G221" s="191" t="s">
        <v>112</v>
      </c>
      <c r="H221" s="192">
        <v>1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38</v>
      </c>
      <c r="O221" s="88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1" t="s">
        <v>113</v>
      </c>
      <c r="AT221" s="201" t="s">
        <v>109</v>
      </c>
      <c r="AU221" s="201" t="s">
        <v>73</v>
      </c>
      <c r="AY221" s="14" t="s">
        <v>114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4" t="s">
        <v>81</v>
      </c>
      <c r="BK221" s="202">
        <f>ROUND(I221*H221,2)</f>
        <v>0</v>
      </c>
      <c r="BL221" s="14" t="s">
        <v>113</v>
      </c>
      <c r="BM221" s="201" t="s">
        <v>529</v>
      </c>
    </row>
    <row r="222" s="2" customFormat="1" ht="24.15" customHeight="1">
      <c r="A222" s="35"/>
      <c r="B222" s="36"/>
      <c r="C222" s="188" t="s">
        <v>530</v>
      </c>
      <c r="D222" s="188" t="s">
        <v>109</v>
      </c>
      <c r="E222" s="189" t="s">
        <v>531</v>
      </c>
      <c r="F222" s="190" t="s">
        <v>532</v>
      </c>
      <c r="G222" s="191" t="s">
        <v>112</v>
      </c>
      <c r="H222" s="192">
        <v>1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38</v>
      </c>
      <c r="O222" s="88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1" t="s">
        <v>113</v>
      </c>
      <c r="AT222" s="201" t="s">
        <v>109</v>
      </c>
      <c r="AU222" s="201" t="s">
        <v>73</v>
      </c>
      <c r="AY222" s="14" t="s">
        <v>114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4" t="s">
        <v>81</v>
      </c>
      <c r="BK222" s="202">
        <f>ROUND(I222*H222,2)</f>
        <v>0</v>
      </c>
      <c r="BL222" s="14" t="s">
        <v>113</v>
      </c>
      <c r="BM222" s="201" t="s">
        <v>533</v>
      </c>
    </row>
    <row r="223" s="2" customFormat="1" ht="24.15" customHeight="1">
      <c r="A223" s="35"/>
      <c r="B223" s="36"/>
      <c r="C223" s="188" t="s">
        <v>534</v>
      </c>
      <c r="D223" s="188" t="s">
        <v>109</v>
      </c>
      <c r="E223" s="189" t="s">
        <v>535</v>
      </c>
      <c r="F223" s="190" t="s">
        <v>536</v>
      </c>
      <c r="G223" s="191" t="s">
        <v>112</v>
      </c>
      <c r="H223" s="192">
        <v>1</v>
      </c>
      <c r="I223" s="193"/>
      <c r="J223" s="194">
        <f>ROUND(I223*H223,2)</f>
        <v>0</v>
      </c>
      <c r="K223" s="195"/>
      <c r="L223" s="196"/>
      <c r="M223" s="197" t="s">
        <v>1</v>
      </c>
      <c r="N223" s="198" t="s">
        <v>38</v>
      </c>
      <c r="O223" s="88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113</v>
      </c>
      <c r="AT223" s="201" t="s">
        <v>109</v>
      </c>
      <c r="AU223" s="201" t="s">
        <v>73</v>
      </c>
      <c r="AY223" s="14" t="s">
        <v>114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4" t="s">
        <v>81</v>
      </c>
      <c r="BK223" s="202">
        <f>ROUND(I223*H223,2)</f>
        <v>0</v>
      </c>
      <c r="BL223" s="14" t="s">
        <v>113</v>
      </c>
      <c r="BM223" s="201" t="s">
        <v>537</v>
      </c>
    </row>
    <row r="224" s="2" customFormat="1" ht="24.15" customHeight="1">
      <c r="A224" s="35"/>
      <c r="B224" s="36"/>
      <c r="C224" s="188" t="s">
        <v>538</v>
      </c>
      <c r="D224" s="188" t="s">
        <v>109</v>
      </c>
      <c r="E224" s="189" t="s">
        <v>539</v>
      </c>
      <c r="F224" s="190" t="s">
        <v>540</v>
      </c>
      <c r="G224" s="191" t="s">
        <v>112</v>
      </c>
      <c r="H224" s="192">
        <v>1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38</v>
      </c>
      <c r="O224" s="88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1" t="s">
        <v>113</v>
      </c>
      <c r="AT224" s="201" t="s">
        <v>109</v>
      </c>
      <c r="AU224" s="201" t="s">
        <v>73</v>
      </c>
      <c r="AY224" s="14" t="s">
        <v>114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4" t="s">
        <v>81</v>
      </c>
      <c r="BK224" s="202">
        <f>ROUND(I224*H224,2)</f>
        <v>0</v>
      </c>
      <c r="BL224" s="14" t="s">
        <v>113</v>
      </c>
      <c r="BM224" s="201" t="s">
        <v>541</v>
      </c>
    </row>
    <row r="225" s="2" customFormat="1" ht="24.15" customHeight="1">
      <c r="A225" s="35"/>
      <c r="B225" s="36"/>
      <c r="C225" s="188" t="s">
        <v>542</v>
      </c>
      <c r="D225" s="188" t="s">
        <v>109</v>
      </c>
      <c r="E225" s="189" t="s">
        <v>543</v>
      </c>
      <c r="F225" s="190" t="s">
        <v>544</v>
      </c>
      <c r="G225" s="191" t="s">
        <v>112</v>
      </c>
      <c r="H225" s="192">
        <v>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38</v>
      </c>
      <c r="O225" s="88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113</v>
      </c>
      <c r="AT225" s="201" t="s">
        <v>109</v>
      </c>
      <c r="AU225" s="201" t="s">
        <v>73</v>
      </c>
      <c r="AY225" s="14" t="s">
        <v>114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4" t="s">
        <v>81</v>
      </c>
      <c r="BK225" s="202">
        <f>ROUND(I225*H225,2)</f>
        <v>0</v>
      </c>
      <c r="BL225" s="14" t="s">
        <v>113</v>
      </c>
      <c r="BM225" s="201" t="s">
        <v>545</v>
      </c>
    </row>
    <row r="226" s="2" customFormat="1" ht="24.15" customHeight="1">
      <c r="A226" s="35"/>
      <c r="B226" s="36"/>
      <c r="C226" s="188" t="s">
        <v>546</v>
      </c>
      <c r="D226" s="188" t="s">
        <v>109</v>
      </c>
      <c r="E226" s="189" t="s">
        <v>547</v>
      </c>
      <c r="F226" s="190" t="s">
        <v>548</v>
      </c>
      <c r="G226" s="191" t="s">
        <v>112</v>
      </c>
      <c r="H226" s="192">
        <v>1</v>
      </c>
      <c r="I226" s="193"/>
      <c r="J226" s="194">
        <f>ROUND(I226*H226,2)</f>
        <v>0</v>
      </c>
      <c r="K226" s="195"/>
      <c r="L226" s="196"/>
      <c r="M226" s="197" t="s">
        <v>1</v>
      </c>
      <c r="N226" s="198" t="s">
        <v>38</v>
      </c>
      <c r="O226" s="88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1" t="s">
        <v>113</v>
      </c>
      <c r="AT226" s="201" t="s">
        <v>109</v>
      </c>
      <c r="AU226" s="201" t="s">
        <v>73</v>
      </c>
      <c r="AY226" s="14" t="s">
        <v>114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4" t="s">
        <v>81</v>
      </c>
      <c r="BK226" s="202">
        <f>ROUND(I226*H226,2)</f>
        <v>0</v>
      </c>
      <c r="BL226" s="14" t="s">
        <v>113</v>
      </c>
      <c r="BM226" s="201" t="s">
        <v>549</v>
      </c>
    </row>
    <row r="227" s="2" customFormat="1" ht="24.15" customHeight="1">
      <c r="A227" s="35"/>
      <c r="B227" s="36"/>
      <c r="C227" s="188" t="s">
        <v>550</v>
      </c>
      <c r="D227" s="188" t="s">
        <v>109</v>
      </c>
      <c r="E227" s="189" t="s">
        <v>551</v>
      </c>
      <c r="F227" s="190" t="s">
        <v>552</v>
      </c>
      <c r="G227" s="191" t="s">
        <v>112</v>
      </c>
      <c r="H227" s="192">
        <v>1</v>
      </c>
      <c r="I227" s="193"/>
      <c r="J227" s="194">
        <f>ROUND(I227*H227,2)</f>
        <v>0</v>
      </c>
      <c r="K227" s="195"/>
      <c r="L227" s="196"/>
      <c r="M227" s="197" t="s">
        <v>1</v>
      </c>
      <c r="N227" s="198" t="s">
        <v>38</v>
      </c>
      <c r="O227" s="88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113</v>
      </c>
      <c r="AT227" s="201" t="s">
        <v>109</v>
      </c>
      <c r="AU227" s="201" t="s">
        <v>73</v>
      </c>
      <c r="AY227" s="14" t="s">
        <v>114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4" t="s">
        <v>81</v>
      </c>
      <c r="BK227" s="202">
        <f>ROUND(I227*H227,2)</f>
        <v>0</v>
      </c>
      <c r="BL227" s="14" t="s">
        <v>113</v>
      </c>
      <c r="BM227" s="201" t="s">
        <v>553</v>
      </c>
    </row>
    <row r="228" s="2" customFormat="1" ht="24.15" customHeight="1">
      <c r="A228" s="35"/>
      <c r="B228" s="36"/>
      <c r="C228" s="188" t="s">
        <v>554</v>
      </c>
      <c r="D228" s="188" t="s">
        <v>109</v>
      </c>
      <c r="E228" s="189" t="s">
        <v>555</v>
      </c>
      <c r="F228" s="190" t="s">
        <v>556</v>
      </c>
      <c r="G228" s="191" t="s">
        <v>112</v>
      </c>
      <c r="H228" s="192">
        <v>1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38</v>
      </c>
      <c r="O228" s="88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1" t="s">
        <v>113</v>
      </c>
      <c r="AT228" s="201" t="s">
        <v>109</v>
      </c>
      <c r="AU228" s="201" t="s">
        <v>73</v>
      </c>
      <c r="AY228" s="14" t="s">
        <v>114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4" t="s">
        <v>81</v>
      </c>
      <c r="BK228" s="202">
        <f>ROUND(I228*H228,2)</f>
        <v>0</v>
      </c>
      <c r="BL228" s="14" t="s">
        <v>113</v>
      </c>
      <c r="BM228" s="201" t="s">
        <v>557</v>
      </c>
    </row>
    <row r="229" s="2" customFormat="1" ht="24.15" customHeight="1">
      <c r="A229" s="35"/>
      <c r="B229" s="36"/>
      <c r="C229" s="188" t="s">
        <v>558</v>
      </c>
      <c r="D229" s="188" t="s">
        <v>109</v>
      </c>
      <c r="E229" s="189" t="s">
        <v>559</v>
      </c>
      <c r="F229" s="190" t="s">
        <v>560</v>
      </c>
      <c r="G229" s="191" t="s">
        <v>112</v>
      </c>
      <c r="H229" s="192">
        <v>1</v>
      </c>
      <c r="I229" s="193"/>
      <c r="J229" s="194">
        <f>ROUND(I229*H229,2)</f>
        <v>0</v>
      </c>
      <c r="K229" s="195"/>
      <c r="L229" s="196"/>
      <c r="M229" s="197" t="s">
        <v>1</v>
      </c>
      <c r="N229" s="198" t="s">
        <v>38</v>
      </c>
      <c r="O229" s="88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1" t="s">
        <v>113</v>
      </c>
      <c r="AT229" s="201" t="s">
        <v>109</v>
      </c>
      <c r="AU229" s="201" t="s">
        <v>73</v>
      </c>
      <c r="AY229" s="14" t="s">
        <v>114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4" t="s">
        <v>81</v>
      </c>
      <c r="BK229" s="202">
        <f>ROUND(I229*H229,2)</f>
        <v>0</v>
      </c>
      <c r="BL229" s="14" t="s">
        <v>113</v>
      </c>
      <c r="BM229" s="201" t="s">
        <v>561</v>
      </c>
    </row>
    <row r="230" s="2" customFormat="1" ht="24.15" customHeight="1">
      <c r="A230" s="35"/>
      <c r="B230" s="36"/>
      <c r="C230" s="188" t="s">
        <v>562</v>
      </c>
      <c r="D230" s="188" t="s">
        <v>109</v>
      </c>
      <c r="E230" s="189" t="s">
        <v>563</v>
      </c>
      <c r="F230" s="190" t="s">
        <v>564</v>
      </c>
      <c r="G230" s="191" t="s">
        <v>112</v>
      </c>
      <c r="H230" s="192">
        <v>5</v>
      </c>
      <c r="I230" s="193"/>
      <c r="J230" s="194">
        <f>ROUND(I230*H230,2)</f>
        <v>0</v>
      </c>
      <c r="K230" s="195"/>
      <c r="L230" s="196"/>
      <c r="M230" s="197" t="s">
        <v>1</v>
      </c>
      <c r="N230" s="198" t="s">
        <v>38</v>
      </c>
      <c r="O230" s="88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113</v>
      </c>
      <c r="AT230" s="201" t="s">
        <v>109</v>
      </c>
      <c r="AU230" s="201" t="s">
        <v>73</v>
      </c>
      <c r="AY230" s="14" t="s">
        <v>114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4" t="s">
        <v>81</v>
      </c>
      <c r="BK230" s="202">
        <f>ROUND(I230*H230,2)</f>
        <v>0</v>
      </c>
      <c r="BL230" s="14" t="s">
        <v>113</v>
      </c>
      <c r="BM230" s="201" t="s">
        <v>565</v>
      </c>
    </row>
    <row r="231" s="2" customFormat="1" ht="24.15" customHeight="1">
      <c r="A231" s="35"/>
      <c r="B231" s="36"/>
      <c r="C231" s="188" t="s">
        <v>566</v>
      </c>
      <c r="D231" s="188" t="s">
        <v>109</v>
      </c>
      <c r="E231" s="189" t="s">
        <v>567</v>
      </c>
      <c r="F231" s="190" t="s">
        <v>568</v>
      </c>
      <c r="G231" s="191" t="s">
        <v>112</v>
      </c>
      <c r="H231" s="192">
        <v>5</v>
      </c>
      <c r="I231" s="193"/>
      <c r="J231" s="194">
        <f>ROUND(I231*H231,2)</f>
        <v>0</v>
      </c>
      <c r="K231" s="195"/>
      <c r="L231" s="196"/>
      <c r="M231" s="197" t="s">
        <v>1</v>
      </c>
      <c r="N231" s="198" t="s">
        <v>38</v>
      </c>
      <c r="O231" s="88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1" t="s">
        <v>113</v>
      </c>
      <c r="AT231" s="201" t="s">
        <v>109</v>
      </c>
      <c r="AU231" s="201" t="s">
        <v>73</v>
      </c>
      <c r="AY231" s="14" t="s">
        <v>114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4" t="s">
        <v>81</v>
      </c>
      <c r="BK231" s="202">
        <f>ROUND(I231*H231,2)</f>
        <v>0</v>
      </c>
      <c r="BL231" s="14" t="s">
        <v>113</v>
      </c>
      <c r="BM231" s="201" t="s">
        <v>569</v>
      </c>
    </row>
    <row r="232" s="2" customFormat="1" ht="24.15" customHeight="1">
      <c r="A232" s="35"/>
      <c r="B232" s="36"/>
      <c r="C232" s="188" t="s">
        <v>570</v>
      </c>
      <c r="D232" s="188" t="s">
        <v>109</v>
      </c>
      <c r="E232" s="189" t="s">
        <v>571</v>
      </c>
      <c r="F232" s="190" t="s">
        <v>572</v>
      </c>
      <c r="G232" s="191" t="s">
        <v>112</v>
      </c>
      <c r="H232" s="192">
        <v>5</v>
      </c>
      <c r="I232" s="193"/>
      <c r="J232" s="194">
        <f>ROUND(I232*H232,2)</f>
        <v>0</v>
      </c>
      <c r="K232" s="195"/>
      <c r="L232" s="196"/>
      <c r="M232" s="197" t="s">
        <v>1</v>
      </c>
      <c r="N232" s="198" t="s">
        <v>38</v>
      </c>
      <c r="O232" s="88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1" t="s">
        <v>113</v>
      </c>
      <c r="AT232" s="201" t="s">
        <v>109</v>
      </c>
      <c r="AU232" s="201" t="s">
        <v>73</v>
      </c>
      <c r="AY232" s="14" t="s">
        <v>114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4" t="s">
        <v>81</v>
      </c>
      <c r="BK232" s="202">
        <f>ROUND(I232*H232,2)</f>
        <v>0</v>
      </c>
      <c r="BL232" s="14" t="s">
        <v>113</v>
      </c>
      <c r="BM232" s="201" t="s">
        <v>573</v>
      </c>
    </row>
    <row r="233" s="2" customFormat="1" ht="24.15" customHeight="1">
      <c r="A233" s="35"/>
      <c r="B233" s="36"/>
      <c r="C233" s="188" t="s">
        <v>574</v>
      </c>
      <c r="D233" s="188" t="s">
        <v>109</v>
      </c>
      <c r="E233" s="189" t="s">
        <v>575</v>
      </c>
      <c r="F233" s="190" t="s">
        <v>576</v>
      </c>
      <c r="G233" s="191" t="s">
        <v>112</v>
      </c>
      <c r="H233" s="192">
        <v>7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38</v>
      </c>
      <c r="O233" s="88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1" t="s">
        <v>113</v>
      </c>
      <c r="AT233" s="201" t="s">
        <v>109</v>
      </c>
      <c r="AU233" s="201" t="s">
        <v>73</v>
      </c>
      <c r="AY233" s="14" t="s">
        <v>114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4" t="s">
        <v>81</v>
      </c>
      <c r="BK233" s="202">
        <f>ROUND(I233*H233,2)</f>
        <v>0</v>
      </c>
      <c r="BL233" s="14" t="s">
        <v>113</v>
      </c>
      <c r="BM233" s="201" t="s">
        <v>577</v>
      </c>
    </row>
    <row r="234" s="2" customFormat="1" ht="24.15" customHeight="1">
      <c r="A234" s="35"/>
      <c r="B234" s="36"/>
      <c r="C234" s="188" t="s">
        <v>578</v>
      </c>
      <c r="D234" s="188" t="s">
        <v>109</v>
      </c>
      <c r="E234" s="189" t="s">
        <v>579</v>
      </c>
      <c r="F234" s="190" t="s">
        <v>580</v>
      </c>
      <c r="G234" s="191" t="s">
        <v>112</v>
      </c>
      <c r="H234" s="192">
        <v>7</v>
      </c>
      <c r="I234" s="193"/>
      <c r="J234" s="194">
        <f>ROUND(I234*H234,2)</f>
        <v>0</v>
      </c>
      <c r="K234" s="195"/>
      <c r="L234" s="196"/>
      <c r="M234" s="197" t="s">
        <v>1</v>
      </c>
      <c r="N234" s="198" t="s">
        <v>38</v>
      </c>
      <c r="O234" s="88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1" t="s">
        <v>113</v>
      </c>
      <c r="AT234" s="201" t="s">
        <v>109</v>
      </c>
      <c r="AU234" s="201" t="s">
        <v>73</v>
      </c>
      <c r="AY234" s="14" t="s">
        <v>114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4" t="s">
        <v>81</v>
      </c>
      <c r="BK234" s="202">
        <f>ROUND(I234*H234,2)</f>
        <v>0</v>
      </c>
      <c r="BL234" s="14" t="s">
        <v>113</v>
      </c>
      <c r="BM234" s="201" t="s">
        <v>581</v>
      </c>
    </row>
    <row r="235" s="2" customFormat="1" ht="33" customHeight="1">
      <c r="A235" s="35"/>
      <c r="B235" s="36"/>
      <c r="C235" s="188" t="s">
        <v>582</v>
      </c>
      <c r="D235" s="188" t="s">
        <v>109</v>
      </c>
      <c r="E235" s="189" t="s">
        <v>583</v>
      </c>
      <c r="F235" s="190" t="s">
        <v>584</v>
      </c>
      <c r="G235" s="191" t="s">
        <v>112</v>
      </c>
      <c r="H235" s="192">
        <v>10</v>
      </c>
      <c r="I235" s="193"/>
      <c r="J235" s="194">
        <f>ROUND(I235*H235,2)</f>
        <v>0</v>
      </c>
      <c r="K235" s="195"/>
      <c r="L235" s="196"/>
      <c r="M235" s="197" t="s">
        <v>1</v>
      </c>
      <c r="N235" s="198" t="s">
        <v>38</v>
      </c>
      <c r="O235" s="88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113</v>
      </c>
      <c r="AT235" s="201" t="s">
        <v>109</v>
      </c>
      <c r="AU235" s="201" t="s">
        <v>73</v>
      </c>
      <c r="AY235" s="14" t="s">
        <v>114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4" t="s">
        <v>81</v>
      </c>
      <c r="BK235" s="202">
        <f>ROUND(I235*H235,2)</f>
        <v>0</v>
      </c>
      <c r="BL235" s="14" t="s">
        <v>113</v>
      </c>
      <c r="BM235" s="201" t="s">
        <v>585</v>
      </c>
    </row>
    <row r="236" s="2" customFormat="1" ht="33" customHeight="1">
      <c r="A236" s="35"/>
      <c r="B236" s="36"/>
      <c r="C236" s="188" t="s">
        <v>586</v>
      </c>
      <c r="D236" s="188" t="s">
        <v>109</v>
      </c>
      <c r="E236" s="189" t="s">
        <v>587</v>
      </c>
      <c r="F236" s="190" t="s">
        <v>588</v>
      </c>
      <c r="G236" s="191" t="s">
        <v>112</v>
      </c>
      <c r="H236" s="192">
        <v>10</v>
      </c>
      <c r="I236" s="193"/>
      <c r="J236" s="194">
        <f>ROUND(I236*H236,2)</f>
        <v>0</v>
      </c>
      <c r="K236" s="195"/>
      <c r="L236" s="196"/>
      <c r="M236" s="197" t="s">
        <v>1</v>
      </c>
      <c r="N236" s="198" t="s">
        <v>38</v>
      </c>
      <c r="O236" s="88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1" t="s">
        <v>113</v>
      </c>
      <c r="AT236" s="201" t="s">
        <v>109</v>
      </c>
      <c r="AU236" s="201" t="s">
        <v>73</v>
      </c>
      <c r="AY236" s="14" t="s">
        <v>114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4" t="s">
        <v>81</v>
      </c>
      <c r="BK236" s="202">
        <f>ROUND(I236*H236,2)</f>
        <v>0</v>
      </c>
      <c r="BL236" s="14" t="s">
        <v>113</v>
      </c>
      <c r="BM236" s="201" t="s">
        <v>589</v>
      </c>
    </row>
    <row r="237" s="2" customFormat="1" ht="24.15" customHeight="1">
      <c r="A237" s="35"/>
      <c r="B237" s="36"/>
      <c r="C237" s="188" t="s">
        <v>590</v>
      </c>
      <c r="D237" s="188" t="s">
        <v>109</v>
      </c>
      <c r="E237" s="189" t="s">
        <v>591</v>
      </c>
      <c r="F237" s="190" t="s">
        <v>592</v>
      </c>
      <c r="G237" s="191" t="s">
        <v>112</v>
      </c>
      <c r="H237" s="192">
        <v>10</v>
      </c>
      <c r="I237" s="193"/>
      <c r="J237" s="194">
        <f>ROUND(I237*H237,2)</f>
        <v>0</v>
      </c>
      <c r="K237" s="195"/>
      <c r="L237" s="196"/>
      <c r="M237" s="197" t="s">
        <v>1</v>
      </c>
      <c r="N237" s="198" t="s">
        <v>38</v>
      </c>
      <c r="O237" s="88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1" t="s">
        <v>113</v>
      </c>
      <c r="AT237" s="201" t="s">
        <v>109</v>
      </c>
      <c r="AU237" s="201" t="s">
        <v>73</v>
      </c>
      <c r="AY237" s="14" t="s">
        <v>114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4" t="s">
        <v>81</v>
      </c>
      <c r="BK237" s="202">
        <f>ROUND(I237*H237,2)</f>
        <v>0</v>
      </c>
      <c r="BL237" s="14" t="s">
        <v>113</v>
      </c>
      <c r="BM237" s="201" t="s">
        <v>593</v>
      </c>
    </row>
    <row r="238" s="2" customFormat="1" ht="24.15" customHeight="1">
      <c r="A238" s="35"/>
      <c r="B238" s="36"/>
      <c r="C238" s="188" t="s">
        <v>594</v>
      </c>
      <c r="D238" s="188" t="s">
        <v>109</v>
      </c>
      <c r="E238" s="189" t="s">
        <v>595</v>
      </c>
      <c r="F238" s="190" t="s">
        <v>596</v>
      </c>
      <c r="G238" s="191" t="s">
        <v>112</v>
      </c>
      <c r="H238" s="192">
        <v>1</v>
      </c>
      <c r="I238" s="193"/>
      <c r="J238" s="194">
        <f>ROUND(I238*H238,2)</f>
        <v>0</v>
      </c>
      <c r="K238" s="195"/>
      <c r="L238" s="196"/>
      <c r="M238" s="197" t="s">
        <v>1</v>
      </c>
      <c r="N238" s="198" t="s">
        <v>38</v>
      </c>
      <c r="O238" s="88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1" t="s">
        <v>113</v>
      </c>
      <c r="AT238" s="201" t="s">
        <v>109</v>
      </c>
      <c r="AU238" s="201" t="s">
        <v>73</v>
      </c>
      <c r="AY238" s="14" t="s">
        <v>114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4" t="s">
        <v>81</v>
      </c>
      <c r="BK238" s="202">
        <f>ROUND(I238*H238,2)</f>
        <v>0</v>
      </c>
      <c r="BL238" s="14" t="s">
        <v>113</v>
      </c>
      <c r="BM238" s="201" t="s">
        <v>597</v>
      </c>
    </row>
    <row r="239" s="2" customFormat="1" ht="24.15" customHeight="1">
      <c r="A239" s="35"/>
      <c r="B239" s="36"/>
      <c r="C239" s="188" t="s">
        <v>598</v>
      </c>
      <c r="D239" s="188" t="s">
        <v>109</v>
      </c>
      <c r="E239" s="189" t="s">
        <v>599</v>
      </c>
      <c r="F239" s="190" t="s">
        <v>600</v>
      </c>
      <c r="G239" s="191" t="s">
        <v>112</v>
      </c>
      <c r="H239" s="192">
        <v>1</v>
      </c>
      <c r="I239" s="193"/>
      <c r="J239" s="194">
        <f>ROUND(I239*H239,2)</f>
        <v>0</v>
      </c>
      <c r="K239" s="195"/>
      <c r="L239" s="196"/>
      <c r="M239" s="197" t="s">
        <v>1</v>
      </c>
      <c r="N239" s="198" t="s">
        <v>38</v>
      </c>
      <c r="O239" s="88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1" t="s">
        <v>113</v>
      </c>
      <c r="AT239" s="201" t="s">
        <v>109</v>
      </c>
      <c r="AU239" s="201" t="s">
        <v>73</v>
      </c>
      <c r="AY239" s="14" t="s">
        <v>114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4" t="s">
        <v>81</v>
      </c>
      <c r="BK239" s="202">
        <f>ROUND(I239*H239,2)</f>
        <v>0</v>
      </c>
      <c r="BL239" s="14" t="s">
        <v>113</v>
      </c>
      <c r="BM239" s="201" t="s">
        <v>601</v>
      </c>
    </row>
    <row r="240" s="2" customFormat="1" ht="24.15" customHeight="1">
      <c r="A240" s="35"/>
      <c r="B240" s="36"/>
      <c r="C240" s="188" t="s">
        <v>602</v>
      </c>
      <c r="D240" s="188" t="s">
        <v>109</v>
      </c>
      <c r="E240" s="189" t="s">
        <v>603</v>
      </c>
      <c r="F240" s="190" t="s">
        <v>604</v>
      </c>
      <c r="G240" s="191" t="s">
        <v>112</v>
      </c>
      <c r="H240" s="192">
        <v>1</v>
      </c>
      <c r="I240" s="193"/>
      <c r="J240" s="194">
        <f>ROUND(I240*H240,2)</f>
        <v>0</v>
      </c>
      <c r="K240" s="195"/>
      <c r="L240" s="196"/>
      <c r="M240" s="197" t="s">
        <v>1</v>
      </c>
      <c r="N240" s="198" t="s">
        <v>38</v>
      </c>
      <c r="O240" s="88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1" t="s">
        <v>113</v>
      </c>
      <c r="AT240" s="201" t="s">
        <v>109</v>
      </c>
      <c r="AU240" s="201" t="s">
        <v>73</v>
      </c>
      <c r="AY240" s="14" t="s">
        <v>114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4" t="s">
        <v>81</v>
      </c>
      <c r="BK240" s="202">
        <f>ROUND(I240*H240,2)</f>
        <v>0</v>
      </c>
      <c r="BL240" s="14" t="s">
        <v>113</v>
      </c>
      <c r="BM240" s="201" t="s">
        <v>605</v>
      </c>
    </row>
    <row r="241" s="2" customFormat="1" ht="24.15" customHeight="1">
      <c r="A241" s="35"/>
      <c r="B241" s="36"/>
      <c r="C241" s="188" t="s">
        <v>606</v>
      </c>
      <c r="D241" s="188" t="s">
        <v>109</v>
      </c>
      <c r="E241" s="189" t="s">
        <v>607</v>
      </c>
      <c r="F241" s="190" t="s">
        <v>608</v>
      </c>
      <c r="G241" s="191" t="s">
        <v>112</v>
      </c>
      <c r="H241" s="192">
        <v>1</v>
      </c>
      <c r="I241" s="193"/>
      <c r="J241" s="194">
        <f>ROUND(I241*H241,2)</f>
        <v>0</v>
      </c>
      <c r="K241" s="195"/>
      <c r="L241" s="196"/>
      <c r="M241" s="197" t="s">
        <v>1</v>
      </c>
      <c r="N241" s="198" t="s">
        <v>38</v>
      </c>
      <c r="O241" s="88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113</v>
      </c>
      <c r="AT241" s="201" t="s">
        <v>109</v>
      </c>
      <c r="AU241" s="201" t="s">
        <v>73</v>
      </c>
      <c r="AY241" s="14" t="s">
        <v>114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4" t="s">
        <v>81</v>
      </c>
      <c r="BK241" s="202">
        <f>ROUND(I241*H241,2)</f>
        <v>0</v>
      </c>
      <c r="BL241" s="14" t="s">
        <v>113</v>
      </c>
      <c r="BM241" s="201" t="s">
        <v>609</v>
      </c>
    </row>
    <row r="242" s="2" customFormat="1" ht="24.15" customHeight="1">
      <c r="A242" s="35"/>
      <c r="B242" s="36"/>
      <c r="C242" s="188" t="s">
        <v>610</v>
      </c>
      <c r="D242" s="188" t="s">
        <v>109</v>
      </c>
      <c r="E242" s="189" t="s">
        <v>611</v>
      </c>
      <c r="F242" s="190" t="s">
        <v>612</v>
      </c>
      <c r="G242" s="191" t="s">
        <v>112</v>
      </c>
      <c r="H242" s="192">
        <v>1</v>
      </c>
      <c r="I242" s="193"/>
      <c r="J242" s="194">
        <f>ROUND(I242*H242,2)</f>
        <v>0</v>
      </c>
      <c r="K242" s="195"/>
      <c r="L242" s="196"/>
      <c r="M242" s="197" t="s">
        <v>1</v>
      </c>
      <c r="N242" s="198" t="s">
        <v>38</v>
      </c>
      <c r="O242" s="88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1" t="s">
        <v>113</v>
      </c>
      <c r="AT242" s="201" t="s">
        <v>109</v>
      </c>
      <c r="AU242" s="201" t="s">
        <v>73</v>
      </c>
      <c r="AY242" s="14" t="s">
        <v>114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4" t="s">
        <v>81</v>
      </c>
      <c r="BK242" s="202">
        <f>ROUND(I242*H242,2)</f>
        <v>0</v>
      </c>
      <c r="BL242" s="14" t="s">
        <v>113</v>
      </c>
      <c r="BM242" s="201" t="s">
        <v>613</v>
      </c>
    </row>
    <row r="243" s="2" customFormat="1" ht="24.15" customHeight="1">
      <c r="A243" s="35"/>
      <c r="B243" s="36"/>
      <c r="C243" s="188" t="s">
        <v>614</v>
      </c>
      <c r="D243" s="188" t="s">
        <v>109</v>
      </c>
      <c r="E243" s="189" t="s">
        <v>615</v>
      </c>
      <c r="F243" s="190" t="s">
        <v>616</v>
      </c>
      <c r="G243" s="191" t="s">
        <v>112</v>
      </c>
      <c r="H243" s="192">
        <v>1</v>
      </c>
      <c r="I243" s="193"/>
      <c r="J243" s="194">
        <f>ROUND(I243*H243,2)</f>
        <v>0</v>
      </c>
      <c r="K243" s="195"/>
      <c r="L243" s="196"/>
      <c r="M243" s="197" t="s">
        <v>1</v>
      </c>
      <c r="N243" s="198" t="s">
        <v>38</v>
      </c>
      <c r="O243" s="88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1" t="s">
        <v>113</v>
      </c>
      <c r="AT243" s="201" t="s">
        <v>109</v>
      </c>
      <c r="AU243" s="201" t="s">
        <v>73</v>
      </c>
      <c r="AY243" s="14" t="s">
        <v>114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4" t="s">
        <v>81</v>
      </c>
      <c r="BK243" s="202">
        <f>ROUND(I243*H243,2)</f>
        <v>0</v>
      </c>
      <c r="BL243" s="14" t="s">
        <v>113</v>
      </c>
      <c r="BM243" s="201" t="s">
        <v>617</v>
      </c>
    </row>
    <row r="244" s="2" customFormat="1" ht="24.15" customHeight="1">
      <c r="A244" s="35"/>
      <c r="B244" s="36"/>
      <c r="C244" s="188" t="s">
        <v>618</v>
      </c>
      <c r="D244" s="188" t="s">
        <v>109</v>
      </c>
      <c r="E244" s="189" t="s">
        <v>619</v>
      </c>
      <c r="F244" s="190" t="s">
        <v>620</v>
      </c>
      <c r="G244" s="191" t="s">
        <v>112</v>
      </c>
      <c r="H244" s="192">
        <v>1</v>
      </c>
      <c r="I244" s="193"/>
      <c r="J244" s="194">
        <f>ROUND(I244*H244,2)</f>
        <v>0</v>
      </c>
      <c r="K244" s="195"/>
      <c r="L244" s="196"/>
      <c r="M244" s="197" t="s">
        <v>1</v>
      </c>
      <c r="N244" s="198" t="s">
        <v>38</v>
      </c>
      <c r="O244" s="8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113</v>
      </c>
      <c r="AT244" s="201" t="s">
        <v>109</v>
      </c>
      <c r="AU244" s="201" t="s">
        <v>73</v>
      </c>
      <c r="AY244" s="14" t="s">
        <v>114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4" t="s">
        <v>81</v>
      </c>
      <c r="BK244" s="202">
        <f>ROUND(I244*H244,2)</f>
        <v>0</v>
      </c>
      <c r="BL244" s="14" t="s">
        <v>113</v>
      </c>
      <c r="BM244" s="201" t="s">
        <v>621</v>
      </c>
    </row>
    <row r="245" s="2" customFormat="1" ht="24.15" customHeight="1">
      <c r="A245" s="35"/>
      <c r="B245" s="36"/>
      <c r="C245" s="188" t="s">
        <v>622</v>
      </c>
      <c r="D245" s="188" t="s">
        <v>109</v>
      </c>
      <c r="E245" s="189" t="s">
        <v>623</v>
      </c>
      <c r="F245" s="190" t="s">
        <v>624</v>
      </c>
      <c r="G245" s="191" t="s">
        <v>112</v>
      </c>
      <c r="H245" s="192">
        <v>1</v>
      </c>
      <c r="I245" s="193"/>
      <c r="J245" s="194">
        <f>ROUND(I245*H245,2)</f>
        <v>0</v>
      </c>
      <c r="K245" s="195"/>
      <c r="L245" s="196"/>
      <c r="M245" s="197" t="s">
        <v>1</v>
      </c>
      <c r="N245" s="198" t="s">
        <v>38</v>
      </c>
      <c r="O245" s="88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1" t="s">
        <v>113</v>
      </c>
      <c r="AT245" s="201" t="s">
        <v>109</v>
      </c>
      <c r="AU245" s="201" t="s">
        <v>73</v>
      </c>
      <c r="AY245" s="14" t="s">
        <v>114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4" t="s">
        <v>81</v>
      </c>
      <c r="BK245" s="202">
        <f>ROUND(I245*H245,2)</f>
        <v>0</v>
      </c>
      <c r="BL245" s="14" t="s">
        <v>113</v>
      </c>
      <c r="BM245" s="201" t="s">
        <v>625</v>
      </c>
    </row>
    <row r="246" s="2" customFormat="1" ht="24.15" customHeight="1">
      <c r="A246" s="35"/>
      <c r="B246" s="36"/>
      <c r="C246" s="188" t="s">
        <v>626</v>
      </c>
      <c r="D246" s="188" t="s">
        <v>109</v>
      </c>
      <c r="E246" s="189" t="s">
        <v>627</v>
      </c>
      <c r="F246" s="190" t="s">
        <v>628</v>
      </c>
      <c r="G246" s="191" t="s">
        <v>112</v>
      </c>
      <c r="H246" s="192">
        <v>1</v>
      </c>
      <c r="I246" s="193"/>
      <c r="J246" s="194">
        <f>ROUND(I246*H246,2)</f>
        <v>0</v>
      </c>
      <c r="K246" s="195"/>
      <c r="L246" s="196"/>
      <c r="M246" s="197" t="s">
        <v>1</v>
      </c>
      <c r="N246" s="198" t="s">
        <v>38</v>
      </c>
      <c r="O246" s="88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1" t="s">
        <v>113</v>
      </c>
      <c r="AT246" s="201" t="s">
        <v>109</v>
      </c>
      <c r="AU246" s="201" t="s">
        <v>73</v>
      </c>
      <c r="AY246" s="14" t="s">
        <v>114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4" t="s">
        <v>81</v>
      </c>
      <c r="BK246" s="202">
        <f>ROUND(I246*H246,2)</f>
        <v>0</v>
      </c>
      <c r="BL246" s="14" t="s">
        <v>113</v>
      </c>
      <c r="BM246" s="201" t="s">
        <v>629</v>
      </c>
    </row>
    <row r="247" s="2" customFormat="1" ht="24.15" customHeight="1">
      <c r="A247" s="35"/>
      <c r="B247" s="36"/>
      <c r="C247" s="188" t="s">
        <v>630</v>
      </c>
      <c r="D247" s="188" t="s">
        <v>109</v>
      </c>
      <c r="E247" s="189" t="s">
        <v>631</v>
      </c>
      <c r="F247" s="190" t="s">
        <v>632</v>
      </c>
      <c r="G247" s="191" t="s">
        <v>112</v>
      </c>
      <c r="H247" s="192">
        <v>1</v>
      </c>
      <c r="I247" s="193"/>
      <c r="J247" s="194">
        <f>ROUND(I247*H247,2)</f>
        <v>0</v>
      </c>
      <c r="K247" s="195"/>
      <c r="L247" s="196"/>
      <c r="M247" s="197" t="s">
        <v>1</v>
      </c>
      <c r="N247" s="198" t="s">
        <v>38</v>
      </c>
      <c r="O247" s="88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1" t="s">
        <v>113</v>
      </c>
      <c r="AT247" s="201" t="s">
        <v>109</v>
      </c>
      <c r="AU247" s="201" t="s">
        <v>73</v>
      </c>
      <c r="AY247" s="14" t="s">
        <v>114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4" t="s">
        <v>81</v>
      </c>
      <c r="BK247" s="202">
        <f>ROUND(I247*H247,2)</f>
        <v>0</v>
      </c>
      <c r="BL247" s="14" t="s">
        <v>113</v>
      </c>
      <c r="BM247" s="201" t="s">
        <v>633</v>
      </c>
    </row>
    <row r="248" s="2" customFormat="1" ht="24.15" customHeight="1">
      <c r="A248" s="35"/>
      <c r="B248" s="36"/>
      <c r="C248" s="188" t="s">
        <v>634</v>
      </c>
      <c r="D248" s="188" t="s">
        <v>109</v>
      </c>
      <c r="E248" s="189" t="s">
        <v>635</v>
      </c>
      <c r="F248" s="190" t="s">
        <v>636</v>
      </c>
      <c r="G248" s="191" t="s">
        <v>112</v>
      </c>
      <c r="H248" s="192">
        <v>1</v>
      </c>
      <c r="I248" s="193"/>
      <c r="J248" s="194">
        <f>ROUND(I248*H248,2)</f>
        <v>0</v>
      </c>
      <c r="K248" s="195"/>
      <c r="L248" s="196"/>
      <c r="M248" s="197" t="s">
        <v>1</v>
      </c>
      <c r="N248" s="198" t="s">
        <v>38</v>
      </c>
      <c r="O248" s="88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1" t="s">
        <v>113</v>
      </c>
      <c r="AT248" s="201" t="s">
        <v>109</v>
      </c>
      <c r="AU248" s="201" t="s">
        <v>73</v>
      </c>
      <c r="AY248" s="14" t="s">
        <v>114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4" t="s">
        <v>81</v>
      </c>
      <c r="BK248" s="202">
        <f>ROUND(I248*H248,2)</f>
        <v>0</v>
      </c>
      <c r="BL248" s="14" t="s">
        <v>113</v>
      </c>
      <c r="BM248" s="201" t="s">
        <v>637</v>
      </c>
    </row>
    <row r="249" s="2" customFormat="1" ht="24.15" customHeight="1">
      <c r="A249" s="35"/>
      <c r="B249" s="36"/>
      <c r="C249" s="188" t="s">
        <v>638</v>
      </c>
      <c r="D249" s="188" t="s">
        <v>109</v>
      </c>
      <c r="E249" s="189" t="s">
        <v>639</v>
      </c>
      <c r="F249" s="190" t="s">
        <v>640</v>
      </c>
      <c r="G249" s="191" t="s">
        <v>112</v>
      </c>
      <c r="H249" s="192">
        <v>1</v>
      </c>
      <c r="I249" s="193"/>
      <c r="J249" s="194">
        <f>ROUND(I249*H249,2)</f>
        <v>0</v>
      </c>
      <c r="K249" s="195"/>
      <c r="L249" s="196"/>
      <c r="M249" s="197" t="s">
        <v>1</v>
      </c>
      <c r="N249" s="198" t="s">
        <v>38</v>
      </c>
      <c r="O249" s="88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1" t="s">
        <v>113</v>
      </c>
      <c r="AT249" s="201" t="s">
        <v>109</v>
      </c>
      <c r="AU249" s="201" t="s">
        <v>73</v>
      </c>
      <c r="AY249" s="14" t="s">
        <v>114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4" t="s">
        <v>81</v>
      </c>
      <c r="BK249" s="202">
        <f>ROUND(I249*H249,2)</f>
        <v>0</v>
      </c>
      <c r="BL249" s="14" t="s">
        <v>113</v>
      </c>
      <c r="BM249" s="201" t="s">
        <v>641</v>
      </c>
    </row>
    <row r="250" s="2" customFormat="1" ht="24.15" customHeight="1">
      <c r="A250" s="35"/>
      <c r="B250" s="36"/>
      <c r="C250" s="188" t="s">
        <v>642</v>
      </c>
      <c r="D250" s="188" t="s">
        <v>109</v>
      </c>
      <c r="E250" s="189" t="s">
        <v>643</v>
      </c>
      <c r="F250" s="190" t="s">
        <v>644</v>
      </c>
      <c r="G250" s="191" t="s">
        <v>112</v>
      </c>
      <c r="H250" s="192">
        <v>1</v>
      </c>
      <c r="I250" s="193"/>
      <c r="J250" s="194">
        <f>ROUND(I250*H250,2)</f>
        <v>0</v>
      </c>
      <c r="K250" s="195"/>
      <c r="L250" s="196"/>
      <c r="M250" s="197" t="s">
        <v>1</v>
      </c>
      <c r="N250" s="198" t="s">
        <v>38</v>
      </c>
      <c r="O250" s="88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113</v>
      </c>
      <c r="AT250" s="201" t="s">
        <v>109</v>
      </c>
      <c r="AU250" s="201" t="s">
        <v>73</v>
      </c>
      <c r="AY250" s="14" t="s">
        <v>114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4" t="s">
        <v>81</v>
      </c>
      <c r="BK250" s="202">
        <f>ROUND(I250*H250,2)</f>
        <v>0</v>
      </c>
      <c r="BL250" s="14" t="s">
        <v>113</v>
      </c>
      <c r="BM250" s="201" t="s">
        <v>645</v>
      </c>
    </row>
    <row r="251" s="2" customFormat="1" ht="24.15" customHeight="1">
      <c r="A251" s="35"/>
      <c r="B251" s="36"/>
      <c r="C251" s="188" t="s">
        <v>646</v>
      </c>
      <c r="D251" s="188" t="s">
        <v>109</v>
      </c>
      <c r="E251" s="189" t="s">
        <v>647</v>
      </c>
      <c r="F251" s="190" t="s">
        <v>648</v>
      </c>
      <c r="G251" s="191" t="s">
        <v>112</v>
      </c>
      <c r="H251" s="192">
        <v>1</v>
      </c>
      <c r="I251" s="193"/>
      <c r="J251" s="194">
        <f>ROUND(I251*H251,2)</f>
        <v>0</v>
      </c>
      <c r="K251" s="195"/>
      <c r="L251" s="196"/>
      <c r="M251" s="197" t="s">
        <v>1</v>
      </c>
      <c r="N251" s="198" t="s">
        <v>38</v>
      </c>
      <c r="O251" s="88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1" t="s">
        <v>113</v>
      </c>
      <c r="AT251" s="201" t="s">
        <v>109</v>
      </c>
      <c r="AU251" s="201" t="s">
        <v>73</v>
      </c>
      <c r="AY251" s="14" t="s">
        <v>114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4" t="s">
        <v>81</v>
      </c>
      <c r="BK251" s="202">
        <f>ROUND(I251*H251,2)</f>
        <v>0</v>
      </c>
      <c r="BL251" s="14" t="s">
        <v>113</v>
      </c>
      <c r="BM251" s="201" t="s">
        <v>649</v>
      </c>
    </row>
    <row r="252" s="2" customFormat="1" ht="24.15" customHeight="1">
      <c r="A252" s="35"/>
      <c r="B252" s="36"/>
      <c r="C252" s="188" t="s">
        <v>650</v>
      </c>
      <c r="D252" s="188" t="s">
        <v>109</v>
      </c>
      <c r="E252" s="189" t="s">
        <v>651</v>
      </c>
      <c r="F252" s="190" t="s">
        <v>652</v>
      </c>
      <c r="G252" s="191" t="s">
        <v>112</v>
      </c>
      <c r="H252" s="192">
        <v>1</v>
      </c>
      <c r="I252" s="193"/>
      <c r="J252" s="194">
        <f>ROUND(I252*H252,2)</f>
        <v>0</v>
      </c>
      <c r="K252" s="195"/>
      <c r="L252" s="196"/>
      <c r="M252" s="197" t="s">
        <v>1</v>
      </c>
      <c r="N252" s="198" t="s">
        <v>38</v>
      </c>
      <c r="O252" s="88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1" t="s">
        <v>113</v>
      </c>
      <c r="AT252" s="201" t="s">
        <v>109</v>
      </c>
      <c r="AU252" s="201" t="s">
        <v>73</v>
      </c>
      <c r="AY252" s="14" t="s">
        <v>114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4" t="s">
        <v>81</v>
      </c>
      <c r="BK252" s="202">
        <f>ROUND(I252*H252,2)</f>
        <v>0</v>
      </c>
      <c r="BL252" s="14" t="s">
        <v>113</v>
      </c>
      <c r="BM252" s="201" t="s">
        <v>653</v>
      </c>
    </row>
    <row r="253" s="2" customFormat="1" ht="24.15" customHeight="1">
      <c r="A253" s="35"/>
      <c r="B253" s="36"/>
      <c r="C253" s="188" t="s">
        <v>654</v>
      </c>
      <c r="D253" s="188" t="s">
        <v>109</v>
      </c>
      <c r="E253" s="189" t="s">
        <v>655</v>
      </c>
      <c r="F253" s="190" t="s">
        <v>656</v>
      </c>
      <c r="G253" s="191" t="s">
        <v>112</v>
      </c>
      <c r="H253" s="192">
        <v>1</v>
      </c>
      <c r="I253" s="193"/>
      <c r="J253" s="194">
        <f>ROUND(I253*H253,2)</f>
        <v>0</v>
      </c>
      <c r="K253" s="195"/>
      <c r="L253" s="196"/>
      <c r="M253" s="197" t="s">
        <v>1</v>
      </c>
      <c r="N253" s="198" t="s">
        <v>38</v>
      </c>
      <c r="O253" s="88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1" t="s">
        <v>113</v>
      </c>
      <c r="AT253" s="201" t="s">
        <v>109</v>
      </c>
      <c r="AU253" s="201" t="s">
        <v>73</v>
      </c>
      <c r="AY253" s="14" t="s">
        <v>114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4" t="s">
        <v>81</v>
      </c>
      <c r="BK253" s="202">
        <f>ROUND(I253*H253,2)</f>
        <v>0</v>
      </c>
      <c r="BL253" s="14" t="s">
        <v>113</v>
      </c>
      <c r="BM253" s="201" t="s">
        <v>657</v>
      </c>
    </row>
    <row r="254" s="2" customFormat="1" ht="21.75" customHeight="1">
      <c r="A254" s="35"/>
      <c r="B254" s="36"/>
      <c r="C254" s="188" t="s">
        <v>658</v>
      </c>
      <c r="D254" s="188" t="s">
        <v>109</v>
      </c>
      <c r="E254" s="189" t="s">
        <v>659</v>
      </c>
      <c r="F254" s="190" t="s">
        <v>660</v>
      </c>
      <c r="G254" s="191" t="s">
        <v>112</v>
      </c>
      <c r="H254" s="192">
        <v>2</v>
      </c>
      <c r="I254" s="193"/>
      <c r="J254" s="194">
        <f>ROUND(I254*H254,2)</f>
        <v>0</v>
      </c>
      <c r="K254" s="195"/>
      <c r="L254" s="196"/>
      <c r="M254" s="197" t="s">
        <v>1</v>
      </c>
      <c r="N254" s="198" t="s">
        <v>38</v>
      </c>
      <c r="O254" s="88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1" t="s">
        <v>113</v>
      </c>
      <c r="AT254" s="201" t="s">
        <v>109</v>
      </c>
      <c r="AU254" s="201" t="s">
        <v>73</v>
      </c>
      <c r="AY254" s="14" t="s">
        <v>114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4" t="s">
        <v>81</v>
      </c>
      <c r="BK254" s="202">
        <f>ROUND(I254*H254,2)</f>
        <v>0</v>
      </c>
      <c r="BL254" s="14" t="s">
        <v>113</v>
      </c>
      <c r="BM254" s="201" t="s">
        <v>661</v>
      </c>
    </row>
    <row r="255" s="2" customFormat="1" ht="21.75" customHeight="1">
      <c r="A255" s="35"/>
      <c r="B255" s="36"/>
      <c r="C255" s="188" t="s">
        <v>662</v>
      </c>
      <c r="D255" s="188" t="s">
        <v>109</v>
      </c>
      <c r="E255" s="189" t="s">
        <v>663</v>
      </c>
      <c r="F255" s="190" t="s">
        <v>664</v>
      </c>
      <c r="G255" s="191" t="s">
        <v>112</v>
      </c>
      <c r="H255" s="192">
        <v>2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38</v>
      </c>
      <c r="O255" s="88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1" t="s">
        <v>113</v>
      </c>
      <c r="AT255" s="201" t="s">
        <v>109</v>
      </c>
      <c r="AU255" s="201" t="s">
        <v>73</v>
      </c>
      <c r="AY255" s="14" t="s">
        <v>114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4" t="s">
        <v>81</v>
      </c>
      <c r="BK255" s="202">
        <f>ROUND(I255*H255,2)</f>
        <v>0</v>
      </c>
      <c r="BL255" s="14" t="s">
        <v>113</v>
      </c>
      <c r="BM255" s="201" t="s">
        <v>665</v>
      </c>
    </row>
    <row r="256" s="2" customFormat="1" ht="24.15" customHeight="1">
      <c r="A256" s="35"/>
      <c r="B256" s="36"/>
      <c r="C256" s="188" t="s">
        <v>666</v>
      </c>
      <c r="D256" s="188" t="s">
        <v>109</v>
      </c>
      <c r="E256" s="189" t="s">
        <v>667</v>
      </c>
      <c r="F256" s="190" t="s">
        <v>668</v>
      </c>
      <c r="G256" s="191" t="s">
        <v>112</v>
      </c>
      <c r="H256" s="192">
        <v>1</v>
      </c>
      <c r="I256" s="193"/>
      <c r="J256" s="194">
        <f>ROUND(I256*H256,2)</f>
        <v>0</v>
      </c>
      <c r="K256" s="195"/>
      <c r="L256" s="196"/>
      <c r="M256" s="197" t="s">
        <v>1</v>
      </c>
      <c r="N256" s="198" t="s">
        <v>38</v>
      </c>
      <c r="O256" s="88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1" t="s">
        <v>113</v>
      </c>
      <c r="AT256" s="201" t="s">
        <v>109</v>
      </c>
      <c r="AU256" s="201" t="s">
        <v>73</v>
      </c>
      <c r="AY256" s="14" t="s">
        <v>114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4" t="s">
        <v>81</v>
      </c>
      <c r="BK256" s="202">
        <f>ROUND(I256*H256,2)</f>
        <v>0</v>
      </c>
      <c r="BL256" s="14" t="s">
        <v>113</v>
      </c>
      <c r="BM256" s="201" t="s">
        <v>669</v>
      </c>
    </row>
    <row r="257" s="2" customFormat="1" ht="24.15" customHeight="1">
      <c r="A257" s="35"/>
      <c r="B257" s="36"/>
      <c r="C257" s="188" t="s">
        <v>670</v>
      </c>
      <c r="D257" s="188" t="s">
        <v>109</v>
      </c>
      <c r="E257" s="189" t="s">
        <v>671</v>
      </c>
      <c r="F257" s="190" t="s">
        <v>672</v>
      </c>
      <c r="G257" s="191" t="s">
        <v>112</v>
      </c>
      <c r="H257" s="192">
        <v>1</v>
      </c>
      <c r="I257" s="193"/>
      <c r="J257" s="194">
        <f>ROUND(I257*H257,2)</f>
        <v>0</v>
      </c>
      <c r="K257" s="195"/>
      <c r="L257" s="196"/>
      <c r="M257" s="197" t="s">
        <v>1</v>
      </c>
      <c r="N257" s="198" t="s">
        <v>38</v>
      </c>
      <c r="O257" s="88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1" t="s">
        <v>113</v>
      </c>
      <c r="AT257" s="201" t="s">
        <v>109</v>
      </c>
      <c r="AU257" s="201" t="s">
        <v>73</v>
      </c>
      <c r="AY257" s="14" t="s">
        <v>114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4" t="s">
        <v>81</v>
      </c>
      <c r="BK257" s="202">
        <f>ROUND(I257*H257,2)</f>
        <v>0</v>
      </c>
      <c r="BL257" s="14" t="s">
        <v>113</v>
      </c>
      <c r="BM257" s="201" t="s">
        <v>673</v>
      </c>
    </row>
    <row r="258" s="2" customFormat="1" ht="24.15" customHeight="1">
      <c r="A258" s="35"/>
      <c r="B258" s="36"/>
      <c r="C258" s="188" t="s">
        <v>674</v>
      </c>
      <c r="D258" s="188" t="s">
        <v>109</v>
      </c>
      <c r="E258" s="189" t="s">
        <v>675</v>
      </c>
      <c r="F258" s="190" t="s">
        <v>676</v>
      </c>
      <c r="G258" s="191" t="s">
        <v>112</v>
      </c>
      <c r="H258" s="192">
        <v>1</v>
      </c>
      <c r="I258" s="193"/>
      <c r="J258" s="194">
        <f>ROUND(I258*H258,2)</f>
        <v>0</v>
      </c>
      <c r="K258" s="195"/>
      <c r="L258" s="196"/>
      <c r="M258" s="197" t="s">
        <v>1</v>
      </c>
      <c r="N258" s="198" t="s">
        <v>38</v>
      </c>
      <c r="O258" s="88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1" t="s">
        <v>113</v>
      </c>
      <c r="AT258" s="201" t="s">
        <v>109</v>
      </c>
      <c r="AU258" s="201" t="s">
        <v>73</v>
      </c>
      <c r="AY258" s="14" t="s">
        <v>114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4" t="s">
        <v>81</v>
      </c>
      <c r="BK258" s="202">
        <f>ROUND(I258*H258,2)</f>
        <v>0</v>
      </c>
      <c r="BL258" s="14" t="s">
        <v>113</v>
      </c>
      <c r="BM258" s="201" t="s">
        <v>677</v>
      </c>
    </row>
    <row r="259" s="2" customFormat="1" ht="24.15" customHeight="1">
      <c r="A259" s="35"/>
      <c r="B259" s="36"/>
      <c r="C259" s="188" t="s">
        <v>678</v>
      </c>
      <c r="D259" s="188" t="s">
        <v>109</v>
      </c>
      <c r="E259" s="189" t="s">
        <v>679</v>
      </c>
      <c r="F259" s="190" t="s">
        <v>680</v>
      </c>
      <c r="G259" s="191" t="s">
        <v>112</v>
      </c>
      <c r="H259" s="192">
        <v>1</v>
      </c>
      <c r="I259" s="193"/>
      <c r="J259" s="194">
        <f>ROUND(I259*H259,2)</f>
        <v>0</v>
      </c>
      <c r="K259" s="195"/>
      <c r="L259" s="196"/>
      <c r="M259" s="197" t="s">
        <v>1</v>
      </c>
      <c r="N259" s="198" t="s">
        <v>38</v>
      </c>
      <c r="O259" s="88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1" t="s">
        <v>113</v>
      </c>
      <c r="AT259" s="201" t="s">
        <v>109</v>
      </c>
      <c r="AU259" s="201" t="s">
        <v>73</v>
      </c>
      <c r="AY259" s="14" t="s">
        <v>114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4" t="s">
        <v>81</v>
      </c>
      <c r="BK259" s="202">
        <f>ROUND(I259*H259,2)</f>
        <v>0</v>
      </c>
      <c r="BL259" s="14" t="s">
        <v>113</v>
      </c>
      <c r="BM259" s="201" t="s">
        <v>681</v>
      </c>
    </row>
    <row r="260" s="2" customFormat="1" ht="24.15" customHeight="1">
      <c r="A260" s="35"/>
      <c r="B260" s="36"/>
      <c r="C260" s="188" t="s">
        <v>682</v>
      </c>
      <c r="D260" s="188" t="s">
        <v>109</v>
      </c>
      <c r="E260" s="189" t="s">
        <v>683</v>
      </c>
      <c r="F260" s="190" t="s">
        <v>684</v>
      </c>
      <c r="G260" s="191" t="s">
        <v>112</v>
      </c>
      <c r="H260" s="192">
        <v>1</v>
      </c>
      <c r="I260" s="193"/>
      <c r="J260" s="194">
        <f>ROUND(I260*H260,2)</f>
        <v>0</v>
      </c>
      <c r="K260" s="195"/>
      <c r="L260" s="196"/>
      <c r="M260" s="197" t="s">
        <v>1</v>
      </c>
      <c r="N260" s="198" t="s">
        <v>38</v>
      </c>
      <c r="O260" s="88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1" t="s">
        <v>113</v>
      </c>
      <c r="AT260" s="201" t="s">
        <v>109</v>
      </c>
      <c r="AU260" s="201" t="s">
        <v>73</v>
      </c>
      <c r="AY260" s="14" t="s">
        <v>114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4" t="s">
        <v>81</v>
      </c>
      <c r="BK260" s="202">
        <f>ROUND(I260*H260,2)</f>
        <v>0</v>
      </c>
      <c r="BL260" s="14" t="s">
        <v>113</v>
      </c>
      <c r="BM260" s="201" t="s">
        <v>685</v>
      </c>
    </row>
    <row r="261" s="2" customFormat="1" ht="24.15" customHeight="1">
      <c r="A261" s="35"/>
      <c r="B261" s="36"/>
      <c r="C261" s="188" t="s">
        <v>686</v>
      </c>
      <c r="D261" s="188" t="s">
        <v>109</v>
      </c>
      <c r="E261" s="189" t="s">
        <v>687</v>
      </c>
      <c r="F261" s="190" t="s">
        <v>688</v>
      </c>
      <c r="G261" s="191" t="s">
        <v>112</v>
      </c>
      <c r="H261" s="192">
        <v>1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38</v>
      </c>
      <c r="O261" s="88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1" t="s">
        <v>113</v>
      </c>
      <c r="AT261" s="201" t="s">
        <v>109</v>
      </c>
      <c r="AU261" s="201" t="s">
        <v>73</v>
      </c>
      <c r="AY261" s="14" t="s">
        <v>114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4" t="s">
        <v>81</v>
      </c>
      <c r="BK261" s="202">
        <f>ROUND(I261*H261,2)</f>
        <v>0</v>
      </c>
      <c r="BL261" s="14" t="s">
        <v>113</v>
      </c>
      <c r="BM261" s="201" t="s">
        <v>689</v>
      </c>
    </row>
    <row r="262" s="2" customFormat="1" ht="24.15" customHeight="1">
      <c r="A262" s="35"/>
      <c r="B262" s="36"/>
      <c r="C262" s="188" t="s">
        <v>690</v>
      </c>
      <c r="D262" s="188" t="s">
        <v>109</v>
      </c>
      <c r="E262" s="189" t="s">
        <v>691</v>
      </c>
      <c r="F262" s="190" t="s">
        <v>692</v>
      </c>
      <c r="G262" s="191" t="s">
        <v>112</v>
      </c>
      <c r="H262" s="192">
        <v>1</v>
      </c>
      <c r="I262" s="193"/>
      <c r="J262" s="194">
        <f>ROUND(I262*H262,2)</f>
        <v>0</v>
      </c>
      <c r="K262" s="195"/>
      <c r="L262" s="196"/>
      <c r="M262" s="197" t="s">
        <v>1</v>
      </c>
      <c r="N262" s="198" t="s">
        <v>38</v>
      </c>
      <c r="O262" s="88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1" t="s">
        <v>113</v>
      </c>
      <c r="AT262" s="201" t="s">
        <v>109</v>
      </c>
      <c r="AU262" s="201" t="s">
        <v>73</v>
      </c>
      <c r="AY262" s="14" t="s">
        <v>114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4" t="s">
        <v>81</v>
      </c>
      <c r="BK262" s="202">
        <f>ROUND(I262*H262,2)</f>
        <v>0</v>
      </c>
      <c r="BL262" s="14" t="s">
        <v>113</v>
      </c>
      <c r="BM262" s="201" t="s">
        <v>693</v>
      </c>
    </row>
    <row r="263" s="2" customFormat="1" ht="24.15" customHeight="1">
      <c r="A263" s="35"/>
      <c r="B263" s="36"/>
      <c r="C263" s="188" t="s">
        <v>694</v>
      </c>
      <c r="D263" s="188" t="s">
        <v>109</v>
      </c>
      <c r="E263" s="189" t="s">
        <v>695</v>
      </c>
      <c r="F263" s="190" t="s">
        <v>696</v>
      </c>
      <c r="G263" s="191" t="s">
        <v>112</v>
      </c>
      <c r="H263" s="192">
        <v>1</v>
      </c>
      <c r="I263" s="193"/>
      <c r="J263" s="194">
        <f>ROUND(I263*H263,2)</f>
        <v>0</v>
      </c>
      <c r="K263" s="195"/>
      <c r="L263" s="196"/>
      <c r="M263" s="197" t="s">
        <v>1</v>
      </c>
      <c r="N263" s="198" t="s">
        <v>38</v>
      </c>
      <c r="O263" s="88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1" t="s">
        <v>113</v>
      </c>
      <c r="AT263" s="201" t="s">
        <v>109</v>
      </c>
      <c r="AU263" s="201" t="s">
        <v>73</v>
      </c>
      <c r="AY263" s="14" t="s">
        <v>114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4" t="s">
        <v>81</v>
      </c>
      <c r="BK263" s="202">
        <f>ROUND(I263*H263,2)</f>
        <v>0</v>
      </c>
      <c r="BL263" s="14" t="s">
        <v>113</v>
      </c>
      <c r="BM263" s="201" t="s">
        <v>697</v>
      </c>
    </row>
    <row r="264" s="2" customFormat="1" ht="24.15" customHeight="1">
      <c r="A264" s="35"/>
      <c r="B264" s="36"/>
      <c r="C264" s="188" t="s">
        <v>698</v>
      </c>
      <c r="D264" s="188" t="s">
        <v>109</v>
      </c>
      <c r="E264" s="189" t="s">
        <v>699</v>
      </c>
      <c r="F264" s="190" t="s">
        <v>700</v>
      </c>
      <c r="G264" s="191" t="s">
        <v>112</v>
      </c>
      <c r="H264" s="192">
        <v>1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38</v>
      </c>
      <c r="O264" s="88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113</v>
      </c>
      <c r="AT264" s="201" t="s">
        <v>109</v>
      </c>
      <c r="AU264" s="201" t="s">
        <v>73</v>
      </c>
      <c r="AY264" s="14" t="s">
        <v>114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4" t="s">
        <v>81</v>
      </c>
      <c r="BK264" s="202">
        <f>ROUND(I264*H264,2)</f>
        <v>0</v>
      </c>
      <c r="BL264" s="14" t="s">
        <v>113</v>
      </c>
      <c r="BM264" s="201" t="s">
        <v>701</v>
      </c>
    </row>
    <row r="265" s="2" customFormat="1" ht="24.15" customHeight="1">
      <c r="A265" s="35"/>
      <c r="B265" s="36"/>
      <c r="C265" s="188" t="s">
        <v>702</v>
      </c>
      <c r="D265" s="188" t="s">
        <v>109</v>
      </c>
      <c r="E265" s="189" t="s">
        <v>703</v>
      </c>
      <c r="F265" s="190" t="s">
        <v>704</v>
      </c>
      <c r="G265" s="191" t="s">
        <v>112</v>
      </c>
      <c r="H265" s="192">
        <v>1</v>
      </c>
      <c r="I265" s="193"/>
      <c r="J265" s="194">
        <f>ROUND(I265*H265,2)</f>
        <v>0</v>
      </c>
      <c r="K265" s="195"/>
      <c r="L265" s="196"/>
      <c r="M265" s="197" t="s">
        <v>1</v>
      </c>
      <c r="N265" s="198" t="s">
        <v>38</v>
      </c>
      <c r="O265" s="88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1" t="s">
        <v>113</v>
      </c>
      <c r="AT265" s="201" t="s">
        <v>109</v>
      </c>
      <c r="AU265" s="201" t="s">
        <v>73</v>
      </c>
      <c r="AY265" s="14" t="s">
        <v>114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4" t="s">
        <v>81</v>
      </c>
      <c r="BK265" s="202">
        <f>ROUND(I265*H265,2)</f>
        <v>0</v>
      </c>
      <c r="BL265" s="14" t="s">
        <v>113</v>
      </c>
      <c r="BM265" s="201" t="s">
        <v>705</v>
      </c>
    </row>
    <row r="266" s="2" customFormat="1" ht="24.15" customHeight="1">
      <c r="A266" s="35"/>
      <c r="B266" s="36"/>
      <c r="C266" s="188" t="s">
        <v>706</v>
      </c>
      <c r="D266" s="188" t="s">
        <v>109</v>
      </c>
      <c r="E266" s="189" t="s">
        <v>707</v>
      </c>
      <c r="F266" s="190" t="s">
        <v>708</v>
      </c>
      <c r="G266" s="191" t="s">
        <v>112</v>
      </c>
      <c r="H266" s="192">
        <v>1</v>
      </c>
      <c r="I266" s="193"/>
      <c r="J266" s="194">
        <f>ROUND(I266*H266,2)</f>
        <v>0</v>
      </c>
      <c r="K266" s="195"/>
      <c r="L266" s="196"/>
      <c r="M266" s="197" t="s">
        <v>1</v>
      </c>
      <c r="N266" s="198" t="s">
        <v>38</v>
      </c>
      <c r="O266" s="88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1" t="s">
        <v>113</v>
      </c>
      <c r="AT266" s="201" t="s">
        <v>109</v>
      </c>
      <c r="AU266" s="201" t="s">
        <v>73</v>
      </c>
      <c r="AY266" s="14" t="s">
        <v>114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4" t="s">
        <v>81</v>
      </c>
      <c r="BK266" s="202">
        <f>ROUND(I266*H266,2)</f>
        <v>0</v>
      </c>
      <c r="BL266" s="14" t="s">
        <v>113</v>
      </c>
      <c r="BM266" s="201" t="s">
        <v>709</v>
      </c>
    </row>
    <row r="267" s="2" customFormat="1" ht="24.15" customHeight="1">
      <c r="A267" s="35"/>
      <c r="B267" s="36"/>
      <c r="C267" s="188" t="s">
        <v>710</v>
      </c>
      <c r="D267" s="188" t="s">
        <v>109</v>
      </c>
      <c r="E267" s="189" t="s">
        <v>711</v>
      </c>
      <c r="F267" s="190" t="s">
        <v>712</v>
      </c>
      <c r="G267" s="191" t="s">
        <v>112</v>
      </c>
      <c r="H267" s="192">
        <v>1</v>
      </c>
      <c r="I267" s="193"/>
      <c r="J267" s="194">
        <f>ROUND(I267*H267,2)</f>
        <v>0</v>
      </c>
      <c r="K267" s="195"/>
      <c r="L267" s="196"/>
      <c r="M267" s="197" t="s">
        <v>1</v>
      </c>
      <c r="N267" s="198" t="s">
        <v>38</v>
      </c>
      <c r="O267" s="88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113</v>
      </c>
      <c r="AT267" s="201" t="s">
        <v>109</v>
      </c>
      <c r="AU267" s="201" t="s">
        <v>73</v>
      </c>
      <c r="AY267" s="14" t="s">
        <v>114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4" t="s">
        <v>81</v>
      </c>
      <c r="BK267" s="202">
        <f>ROUND(I267*H267,2)</f>
        <v>0</v>
      </c>
      <c r="BL267" s="14" t="s">
        <v>113</v>
      </c>
      <c r="BM267" s="201" t="s">
        <v>713</v>
      </c>
    </row>
    <row r="268" s="2" customFormat="1" ht="24.15" customHeight="1">
      <c r="A268" s="35"/>
      <c r="B268" s="36"/>
      <c r="C268" s="188" t="s">
        <v>714</v>
      </c>
      <c r="D268" s="188" t="s">
        <v>109</v>
      </c>
      <c r="E268" s="189" t="s">
        <v>715</v>
      </c>
      <c r="F268" s="190" t="s">
        <v>716</v>
      </c>
      <c r="G268" s="191" t="s">
        <v>112</v>
      </c>
      <c r="H268" s="192">
        <v>1</v>
      </c>
      <c r="I268" s="193"/>
      <c r="J268" s="194">
        <f>ROUND(I268*H268,2)</f>
        <v>0</v>
      </c>
      <c r="K268" s="195"/>
      <c r="L268" s="196"/>
      <c r="M268" s="197" t="s">
        <v>1</v>
      </c>
      <c r="N268" s="198" t="s">
        <v>38</v>
      </c>
      <c r="O268" s="88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1" t="s">
        <v>113</v>
      </c>
      <c r="AT268" s="201" t="s">
        <v>109</v>
      </c>
      <c r="AU268" s="201" t="s">
        <v>73</v>
      </c>
      <c r="AY268" s="14" t="s">
        <v>114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4" t="s">
        <v>81</v>
      </c>
      <c r="BK268" s="202">
        <f>ROUND(I268*H268,2)</f>
        <v>0</v>
      </c>
      <c r="BL268" s="14" t="s">
        <v>113</v>
      </c>
      <c r="BM268" s="201" t="s">
        <v>717</v>
      </c>
    </row>
    <row r="269" s="2" customFormat="1" ht="24.15" customHeight="1">
      <c r="A269" s="35"/>
      <c r="B269" s="36"/>
      <c r="C269" s="188" t="s">
        <v>718</v>
      </c>
      <c r="D269" s="188" t="s">
        <v>109</v>
      </c>
      <c r="E269" s="189" t="s">
        <v>719</v>
      </c>
      <c r="F269" s="190" t="s">
        <v>720</v>
      </c>
      <c r="G269" s="191" t="s">
        <v>112</v>
      </c>
      <c r="H269" s="192">
        <v>1</v>
      </c>
      <c r="I269" s="193"/>
      <c r="J269" s="194">
        <f>ROUND(I269*H269,2)</f>
        <v>0</v>
      </c>
      <c r="K269" s="195"/>
      <c r="L269" s="196"/>
      <c r="M269" s="197" t="s">
        <v>1</v>
      </c>
      <c r="N269" s="198" t="s">
        <v>38</v>
      </c>
      <c r="O269" s="88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1" t="s">
        <v>113</v>
      </c>
      <c r="AT269" s="201" t="s">
        <v>109</v>
      </c>
      <c r="AU269" s="201" t="s">
        <v>73</v>
      </c>
      <c r="AY269" s="14" t="s">
        <v>114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4" t="s">
        <v>81</v>
      </c>
      <c r="BK269" s="202">
        <f>ROUND(I269*H269,2)</f>
        <v>0</v>
      </c>
      <c r="BL269" s="14" t="s">
        <v>113</v>
      </c>
      <c r="BM269" s="201" t="s">
        <v>721</v>
      </c>
    </row>
    <row r="270" s="2" customFormat="1" ht="24.15" customHeight="1">
      <c r="A270" s="35"/>
      <c r="B270" s="36"/>
      <c r="C270" s="188" t="s">
        <v>722</v>
      </c>
      <c r="D270" s="188" t="s">
        <v>109</v>
      </c>
      <c r="E270" s="189" t="s">
        <v>723</v>
      </c>
      <c r="F270" s="190" t="s">
        <v>724</v>
      </c>
      <c r="G270" s="191" t="s">
        <v>112</v>
      </c>
      <c r="H270" s="192">
        <v>1</v>
      </c>
      <c r="I270" s="193"/>
      <c r="J270" s="194">
        <f>ROUND(I270*H270,2)</f>
        <v>0</v>
      </c>
      <c r="K270" s="195"/>
      <c r="L270" s="196"/>
      <c r="M270" s="197" t="s">
        <v>1</v>
      </c>
      <c r="N270" s="198" t="s">
        <v>38</v>
      </c>
      <c r="O270" s="88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1" t="s">
        <v>113</v>
      </c>
      <c r="AT270" s="201" t="s">
        <v>109</v>
      </c>
      <c r="AU270" s="201" t="s">
        <v>73</v>
      </c>
      <c r="AY270" s="14" t="s">
        <v>114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4" t="s">
        <v>81</v>
      </c>
      <c r="BK270" s="202">
        <f>ROUND(I270*H270,2)</f>
        <v>0</v>
      </c>
      <c r="BL270" s="14" t="s">
        <v>113</v>
      </c>
      <c r="BM270" s="201" t="s">
        <v>725</v>
      </c>
    </row>
    <row r="271" s="2" customFormat="1" ht="24.15" customHeight="1">
      <c r="A271" s="35"/>
      <c r="B271" s="36"/>
      <c r="C271" s="188" t="s">
        <v>726</v>
      </c>
      <c r="D271" s="188" t="s">
        <v>109</v>
      </c>
      <c r="E271" s="189" t="s">
        <v>727</v>
      </c>
      <c r="F271" s="190" t="s">
        <v>728</v>
      </c>
      <c r="G271" s="191" t="s">
        <v>112</v>
      </c>
      <c r="H271" s="192">
        <v>1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38</v>
      </c>
      <c r="O271" s="88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1" t="s">
        <v>113</v>
      </c>
      <c r="AT271" s="201" t="s">
        <v>109</v>
      </c>
      <c r="AU271" s="201" t="s">
        <v>73</v>
      </c>
      <c r="AY271" s="14" t="s">
        <v>114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4" t="s">
        <v>81</v>
      </c>
      <c r="BK271" s="202">
        <f>ROUND(I271*H271,2)</f>
        <v>0</v>
      </c>
      <c r="BL271" s="14" t="s">
        <v>113</v>
      </c>
      <c r="BM271" s="201" t="s">
        <v>729</v>
      </c>
    </row>
    <row r="272" s="2" customFormat="1" ht="24.15" customHeight="1">
      <c r="A272" s="35"/>
      <c r="B272" s="36"/>
      <c r="C272" s="188" t="s">
        <v>730</v>
      </c>
      <c r="D272" s="188" t="s">
        <v>109</v>
      </c>
      <c r="E272" s="189" t="s">
        <v>731</v>
      </c>
      <c r="F272" s="190" t="s">
        <v>732</v>
      </c>
      <c r="G272" s="191" t="s">
        <v>112</v>
      </c>
      <c r="H272" s="192">
        <v>1</v>
      </c>
      <c r="I272" s="193"/>
      <c r="J272" s="194">
        <f>ROUND(I272*H272,2)</f>
        <v>0</v>
      </c>
      <c r="K272" s="195"/>
      <c r="L272" s="196"/>
      <c r="M272" s="197" t="s">
        <v>1</v>
      </c>
      <c r="N272" s="198" t="s">
        <v>38</v>
      </c>
      <c r="O272" s="88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113</v>
      </c>
      <c r="AT272" s="201" t="s">
        <v>109</v>
      </c>
      <c r="AU272" s="201" t="s">
        <v>73</v>
      </c>
      <c r="AY272" s="14" t="s">
        <v>114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4" t="s">
        <v>81</v>
      </c>
      <c r="BK272" s="202">
        <f>ROUND(I272*H272,2)</f>
        <v>0</v>
      </c>
      <c r="BL272" s="14" t="s">
        <v>113</v>
      </c>
      <c r="BM272" s="201" t="s">
        <v>733</v>
      </c>
    </row>
    <row r="273" s="2" customFormat="1" ht="24.15" customHeight="1">
      <c r="A273" s="35"/>
      <c r="B273" s="36"/>
      <c r="C273" s="188" t="s">
        <v>734</v>
      </c>
      <c r="D273" s="188" t="s">
        <v>109</v>
      </c>
      <c r="E273" s="189" t="s">
        <v>735</v>
      </c>
      <c r="F273" s="190" t="s">
        <v>736</v>
      </c>
      <c r="G273" s="191" t="s">
        <v>112</v>
      </c>
      <c r="H273" s="192">
        <v>1</v>
      </c>
      <c r="I273" s="193"/>
      <c r="J273" s="194">
        <f>ROUND(I273*H273,2)</f>
        <v>0</v>
      </c>
      <c r="K273" s="195"/>
      <c r="L273" s="196"/>
      <c r="M273" s="197" t="s">
        <v>1</v>
      </c>
      <c r="N273" s="198" t="s">
        <v>38</v>
      </c>
      <c r="O273" s="88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1" t="s">
        <v>113</v>
      </c>
      <c r="AT273" s="201" t="s">
        <v>109</v>
      </c>
      <c r="AU273" s="201" t="s">
        <v>73</v>
      </c>
      <c r="AY273" s="14" t="s">
        <v>114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4" t="s">
        <v>81</v>
      </c>
      <c r="BK273" s="202">
        <f>ROUND(I273*H273,2)</f>
        <v>0</v>
      </c>
      <c r="BL273" s="14" t="s">
        <v>113</v>
      </c>
      <c r="BM273" s="201" t="s">
        <v>737</v>
      </c>
    </row>
    <row r="274" s="2" customFormat="1" ht="21.75" customHeight="1">
      <c r="A274" s="35"/>
      <c r="B274" s="36"/>
      <c r="C274" s="188" t="s">
        <v>738</v>
      </c>
      <c r="D274" s="188" t="s">
        <v>109</v>
      </c>
      <c r="E274" s="189" t="s">
        <v>739</v>
      </c>
      <c r="F274" s="190" t="s">
        <v>740</v>
      </c>
      <c r="G274" s="191" t="s">
        <v>112</v>
      </c>
      <c r="H274" s="192">
        <v>4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38</v>
      </c>
      <c r="O274" s="88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1" t="s">
        <v>113</v>
      </c>
      <c r="AT274" s="201" t="s">
        <v>109</v>
      </c>
      <c r="AU274" s="201" t="s">
        <v>73</v>
      </c>
      <c r="AY274" s="14" t="s">
        <v>114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4" t="s">
        <v>81</v>
      </c>
      <c r="BK274" s="202">
        <f>ROUND(I274*H274,2)</f>
        <v>0</v>
      </c>
      <c r="BL274" s="14" t="s">
        <v>113</v>
      </c>
      <c r="BM274" s="201" t="s">
        <v>741</v>
      </c>
    </row>
    <row r="275" s="2" customFormat="1" ht="21.75" customHeight="1">
      <c r="A275" s="35"/>
      <c r="B275" s="36"/>
      <c r="C275" s="188" t="s">
        <v>742</v>
      </c>
      <c r="D275" s="188" t="s">
        <v>109</v>
      </c>
      <c r="E275" s="189" t="s">
        <v>743</v>
      </c>
      <c r="F275" s="190" t="s">
        <v>744</v>
      </c>
      <c r="G275" s="191" t="s">
        <v>112</v>
      </c>
      <c r="H275" s="192">
        <v>4</v>
      </c>
      <c r="I275" s="193"/>
      <c r="J275" s="194">
        <f>ROUND(I275*H275,2)</f>
        <v>0</v>
      </c>
      <c r="K275" s="195"/>
      <c r="L275" s="196"/>
      <c r="M275" s="197" t="s">
        <v>1</v>
      </c>
      <c r="N275" s="198" t="s">
        <v>38</v>
      </c>
      <c r="O275" s="88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1" t="s">
        <v>113</v>
      </c>
      <c r="AT275" s="201" t="s">
        <v>109</v>
      </c>
      <c r="AU275" s="201" t="s">
        <v>73</v>
      </c>
      <c r="AY275" s="14" t="s">
        <v>114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4" t="s">
        <v>81</v>
      </c>
      <c r="BK275" s="202">
        <f>ROUND(I275*H275,2)</f>
        <v>0</v>
      </c>
      <c r="BL275" s="14" t="s">
        <v>113</v>
      </c>
      <c r="BM275" s="201" t="s">
        <v>745</v>
      </c>
    </row>
    <row r="276" s="2" customFormat="1" ht="16.5" customHeight="1">
      <c r="A276" s="35"/>
      <c r="B276" s="36"/>
      <c r="C276" s="188" t="s">
        <v>746</v>
      </c>
      <c r="D276" s="188" t="s">
        <v>109</v>
      </c>
      <c r="E276" s="189" t="s">
        <v>747</v>
      </c>
      <c r="F276" s="190" t="s">
        <v>748</v>
      </c>
      <c r="G276" s="191" t="s">
        <v>112</v>
      </c>
      <c r="H276" s="192">
        <v>4</v>
      </c>
      <c r="I276" s="193"/>
      <c r="J276" s="194">
        <f>ROUND(I276*H276,2)</f>
        <v>0</v>
      </c>
      <c r="K276" s="195"/>
      <c r="L276" s="196"/>
      <c r="M276" s="197" t="s">
        <v>1</v>
      </c>
      <c r="N276" s="198" t="s">
        <v>38</v>
      </c>
      <c r="O276" s="88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1" t="s">
        <v>113</v>
      </c>
      <c r="AT276" s="201" t="s">
        <v>109</v>
      </c>
      <c r="AU276" s="201" t="s">
        <v>73</v>
      </c>
      <c r="AY276" s="14" t="s">
        <v>114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4" t="s">
        <v>81</v>
      </c>
      <c r="BK276" s="202">
        <f>ROUND(I276*H276,2)</f>
        <v>0</v>
      </c>
      <c r="BL276" s="14" t="s">
        <v>113</v>
      </c>
      <c r="BM276" s="201" t="s">
        <v>749</v>
      </c>
    </row>
    <row r="277" s="2" customFormat="1" ht="21.75" customHeight="1">
      <c r="A277" s="35"/>
      <c r="B277" s="36"/>
      <c r="C277" s="188" t="s">
        <v>750</v>
      </c>
      <c r="D277" s="188" t="s">
        <v>109</v>
      </c>
      <c r="E277" s="189" t="s">
        <v>751</v>
      </c>
      <c r="F277" s="190" t="s">
        <v>752</v>
      </c>
      <c r="G277" s="191" t="s">
        <v>112</v>
      </c>
      <c r="H277" s="192">
        <v>4</v>
      </c>
      <c r="I277" s="193"/>
      <c r="J277" s="194">
        <f>ROUND(I277*H277,2)</f>
        <v>0</v>
      </c>
      <c r="K277" s="195"/>
      <c r="L277" s="196"/>
      <c r="M277" s="197" t="s">
        <v>1</v>
      </c>
      <c r="N277" s="198" t="s">
        <v>38</v>
      </c>
      <c r="O277" s="88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1" t="s">
        <v>113</v>
      </c>
      <c r="AT277" s="201" t="s">
        <v>109</v>
      </c>
      <c r="AU277" s="201" t="s">
        <v>73</v>
      </c>
      <c r="AY277" s="14" t="s">
        <v>114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4" t="s">
        <v>81</v>
      </c>
      <c r="BK277" s="202">
        <f>ROUND(I277*H277,2)</f>
        <v>0</v>
      </c>
      <c r="BL277" s="14" t="s">
        <v>113</v>
      </c>
      <c r="BM277" s="201" t="s">
        <v>753</v>
      </c>
    </row>
    <row r="278" s="2" customFormat="1" ht="16.5" customHeight="1">
      <c r="A278" s="35"/>
      <c r="B278" s="36"/>
      <c r="C278" s="188" t="s">
        <v>754</v>
      </c>
      <c r="D278" s="188" t="s">
        <v>109</v>
      </c>
      <c r="E278" s="189" t="s">
        <v>755</v>
      </c>
      <c r="F278" s="190" t="s">
        <v>756</v>
      </c>
      <c r="G278" s="191" t="s">
        <v>112</v>
      </c>
      <c r="H278" s="192">
        <v>4</v>
      </c>
      <c r="I278" s="193"/>
      <c r="J278" s="194">
        <f>ROUND(I278*H278,2)</f>
        <v>0</v>
      </c>
      <c r="K278" s="195"/>
      <c r="L278" s="196"/>
      <c r="M278" s="197" t="s">
        <v>1</v>
      </c>
      <c r="N278" s="198" t="s">
        <v>38</v>
      </c>
      <c r="O278" s="88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1" t="s">
        <v>113</v>
      </c>
      <c r="AT278" s="201" t="s">
        <v>109</v>
      </c>
      <c r="AU278" s="201" t="s">
        <v>73</v>
      </c>
      <c r="AY278" s="14" t="s">
        <v>114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4" t="s">
        <v>81</v>
      </c>
      <c r="BK278" s="202">
        <f>ROUND(I278*H278,2)</f>
        <v>0</v>
      </c>
      <c r="BL278" s="14" t="s">
        <v>113</v>
      </c>
      <c r="BM278" s="201" t="s">
        <v>757</v>
      </c>
    </row>
    <row r="279" s="2" customFormat="1" ht="21.75" customHeight="1">
      <c r="A279" s="35"/>
      <c r="B279" s="36"/>
      <c r="C279" s="188" t="s">
        <v>758</v>
      </c>
      <c r="D279" s="188" t="s">
        <v>109</v>
      </c>
      <c r="E279" s="189" t="s">
        <v>759</v>
      </c>
      <c r="F279" s="190" t="s">
        <v>760</v>
      </c>
      <c r="G279" s="191" t="s">
        <v>112</v>
      </c>
      <c r="H279" s="192">
        <v>10</v>
      </c>
      <c r="I279" s="193"/>
      <c r="J279" s="194">
        <f>ROUND(I279*H279,2)</f>
        <v>0</v>
      </c>
      <c r="K279" s="195"/>
      <c r="L279" s="196"/>
      <c r="M279" s="197" t="s">
        <v>1</v>
      </c>
      <c r="N279" s="198" t="s">
        <v>38</v>
      </c>
      <c r="O279" s="88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1" t="s">
        <v>113</v>
      </c>
      <c r="AT279" s="201" t="s">
        <v>109</v>
      </c>
      <c r="AU279" s="201" t="s">
        <v>73</v>
      </c>
      <c r="AY279" s="14" t="s">
        <v>114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4" t="s">
        <v>81</v>
      </c>
      <c r="BK279" s="202">
        <f>ROUND(I279*H279,2)</f>
        <v>0</v>
      </c>
      <c r="BL279" s="14" t="s">
        <v>113</v>
      </c>
      <c r="BM279" s="201" t="s">
        <v>761</v>
      </c>
    </row>
    <row r="280" s="2" customFormat="1" ht="21.75" customHeight="1">
      <c r="A280" s="35"/>
      <c r="B280" s="36"/>
      <c r="C280" s="188" t="s">
        <v>762</v>
      </c>
      <c r="D280" s="188" t="s">
        <v>109</v>
      </c>
      <c r="E280" s="189" t="s">
        <v>763</v>
      </c>
      <c r="F280" s="190" t="s">
        <v>764</v>
      </c>
      <c r="G280" s="191" t="s">
        <v>112</v>
      </c>
      <c r="H280" s="192">
        <v>10</v>
      </c>
      <c r="I280" s="193"/>
      <c r="J280" s="194">
        <f>ROUND(I280*H280,2)</f>
        <v>0</v>
      </c>
      <c r="K280" s="195"/>
      <c r="L280" s="196"/>
      <c r="M280" s="197" t="s">
        <v>1</v>
      </c>
      <c r="N280" s="198" t="s">
        <v>38</v>
      </c>
      <c r="O280" s="88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1" t="s">
        <v>113</v>
      </c>
      <c r="AT280" s="201" t="s">
        <v>109</v>
      </c>
      <c r="AU280" s="201" t="s">
        <v>73</v>
      </c>
      <c r="AY280" s="14" t="s">
        <v>114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4" t="s">
        <v>81</v>
      </c>
      <c r="BK280" s="202">
        <f>ROUND(I280*H280,2)</f>
        <v>0</v>
      </c>
      <c r="BL280" s="14" t="s">
        <v>113</v>
      </c>
      <c r="BM280" s="201" t="s">
        <v>765</v>
      </c>
    </row>
    <row r="281" s="2" customFormat="1" ht="24.15" customHeight="1">
      <c r="A281" s="35"/>
      <c r="B281" s="36"/>
      <c r="C281" s="188" t="s">
        <v>766</v>
      </c>
      <c r="D281" s="188" t="s">
        <v>109</v>
      </c>
      <c r="E281" s="189" t="s">
        <v>767</v>
      </c>
      <c r="F281" s="190" t="s">
        <v>768</v>
      </c>
      <c r="G281" s="191" t="s">
        <v>112</v>
      </c>
      <c r="H281" s="192">
        <v>1</v>
      </c>
      <c r="I281" s="193"/>
      <c r="J281" s="194">
        <f>ROUND(I281*H281,2)</f>
        <v>0</v>
      </c>
      <c r="K281" s="195"/>
      <c r="L281" s="196"/>
      <c r="M281" s="197" t="s">
        <v>1</v>
      </c>
      <c r="N281" s="198" t="s">
        <v>38</v>
      </c>
      <c r="O281" s="88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1" t="s">
        <v>113</v>
      </c>
      <c r="AT281" s="201" t="s">
        <v>109</v>
      </c>
      <c r="AU281" s="201" t="s">
        <v>73</v>
      </c>
      <c r="AY281" s="14" t="s">
        <v>114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4" t="s">
        <v>81</v>
      </c>
      <c r="BK281" s="202">
        <f>ROUND(I281*H281,2)</f>
        <v>0</v>
      </c>
      <c r="BL281" s="14" t="s">
        <v>113</v>
      </c>
      <c r="BM281" s="201" t="s">
        <v>769</v>
      </c>
    </row>
    <row r="282" s="2" customFormat="1" ht="24.15" customHeight="1">
      <c r="A282" s="35"/>
      <c r="B282" s="36"/>
      <c r="C282" s="188" t="s">
        <v>770</v>
      </c>
      <c r="D282" s="188" t="s">
        <v>109</v>
      </c>
      <c r="E282" s="189" t="s">
        <v>771</v>
      </c>
      <c r="F282" s="190" t="s">
        <v>772</v>
      </c>
      <c r="G282" s="191" t="s">
        <v>112</v>
      </c>
      <c r="H282" s="192">
        <v>1</v>
      </c>
      <c r="I282" s="193"/>
      <c r="J282" s="194">
        <f>ROUND(I282*H282,2)</f>
        <v>0</v>
      </c>
      <c r="K282" s="195"/>
      <c r="L282" s="196"/>
      <c r="M282" s="197" t="s">
        <v>1</v>
      </c>
      <c r="N282" s="198" t="s">
        <v>38</v>
      </c>
      <c r="O282" s="88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113</v>
      </c>
      <c r="AT282" s="201" t="s">
        <v>109</v>
      </c>
      <c r="AU282" s="201" t="s">
        <v>73</v>
      </c>
      <c r="AY282" s="14" t="s">
        <v>114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4" t="s">
        <v>81</v>
      </c>
      <c r="BK282" s="202">
        <f>ROUND(I282*H282,2)</f>
        <v>0</v>
      </c>
      <c r="BL282" s="14" t="s">
        <v>113</v>
      </c>
      <c r="BM282" s="201" t="s">
        <v>773</v>
      </c>
    </row>
    <row r="283" s="2" customFormat="1" ht="24.15" customHeight="1">
      <c r="A283" s="35"/>
      <c r="B283" s="36"/>
      <c r="C283" s="188" t="s">
        <v>774</v>
      </c>
      <c r="D283" s="188" t="s">
        <v>109</v>
      </c>
      <c r="E283" s="189" t="s">
        <v>775</v>
      </c>
      <c r="F283" s="190" t="s">
        <v>776</v>
      </c>
      <c r="G283" s="191" t="s">
        <v>112</v>
      </c>
      <c r="H283" s="192">
        <v>1</v>
      </c>
      <c r="I283" s="193"/>
      <c r="J283" s="194">
        <f>ROUND(I283*H283,2)</f>
        <v>0</v>
      </c>
      <c r="K283" s="195"/>
      <c r="L283" s="196"/>
      <c r="M283" s="197" t="s">
        <v>1</v>
      </c>
      <c r="N283" s="198" t="s">
        <v>38</v>
      </c>
      <c r="O283" s="88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1" t="s">
        <v>113</v>
      </c>
      <c r="AT283" s="201" t="s">
        <v>109</v>
      </c>
      <c r="AU283" s="201" t="s">
        <v>73</v>
      </c>
      <c r="AY283" s="14" t="s">
        <v>114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4" t="s">
        <v>81</v>
      </c>
      <c r="BK283" s="202">
        <f>ROUND(I283*H283,2)</f>
        <v>0</v>
      </c>
      <c r="BL283" s="14" t="s">
        <v>113</v>
      </c>
      <c r="BM283" s="201" t="s">
        <v>777</v>
      </c>
    </row>
    <row r="284" s="2" customFormat="1" ht="24.15" customHeight="1">
      <c r="A284" s="35"/>
      <c r="B284" s="36"/>
      <c r="C284" s="188" t="s">
        <v>778</v>
      </c>
      <c r="D284" s="188" t="s">
        <v>109</v>
      </c>
      <c r="E284" s="189" t="s">
        <v>779</v>
      </c>
      <c r="F284" s="190" t="s">
        <v>780</v>
      </c>
      <c r="G284" s="191" t="s">
        <v>112</v>
      </c>
      <c r="H284" s="192">
        <v>1</v>
      </c>
      <c r="I284" s="193"/>
      <c r="J284" s="194">
        <f>ROUND(I284*H284,2)</f>
        <v>0</v>
      </c>
      <c r="K284" s="195"/>
      <c r="L284" s="196"/>
      <c r="M284" s="197" t="s">
        <v>1</v>
      </c>
      <c r="N284" s="198" t="s">
        <v>38</v>
      </c>
      <c r="O284" s="88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113</v>
      </c>
      <c r="AT284" s="201" t="s">
        <v>109</v>
      </c>
      <c r="AU284" s="201" t="s">
        <v>73</v>
      </c>
      <c r="AY284" s="14" t="s">
        <v>114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4" t="s">
        <v>81</v>
      </c>
      <c r="BK284" s="202">
        <f>ROUND(I284*H284,2)</f>
        <v>0</v>
      </c>
      <c r="BL284" s="14" t="s">
        <v>113</v>
      </c>
      <c r="BM284" s="201" t="s">
        <v>781</v>
      </c>
    </row>
    <row r="285" s="2" customFormat="1" ht="24.15" customHeight="1">
      <c r="A285" s="35"/>
      <c r="B285" s="36"/>
      <c r="C285" s="188" t="s">
        <v>782</v>
      </c>
      <c r="D285" s="188" t="s">
        <v>109</v>
      </c>
      <c r="E285" s="189" t="s">
        <v>783</v>
      </c>
      <c r="F285" s="190" t="s">
        <v>784</v>
      </c>
      <c r="G285" s="191" t="s">
        <v>112</v>
      </c>
      <c r="H285" s="192">
        <v>1</v>
      </c>
      <c r="I285" s="193"/>
      <c r="J285" s="194">
        <f>ROUND(I285*H285,2)</f>
        <v>0</v>
      </c>
      <c r="K285" s="195"/>
      <c r="L285" s="196"/>
      <c r="M285" s="197" t="s">
        <v>1</v>
      </c>
      <c r="N285" s="198" t="s">
        <v>38</v>
      </c>
      <c r="O285" s="88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1" t="s">
        <v>113</v>
      </c>
      <c r="AT285" s="201" t="s">
        <v>109</v>
      </c>
      <c r="AU285" s="201" t="s">
        <v>73</v>
      </c>
      <c r="AY285" s="14" t="s">
        <v>114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4" t="s">
        <v>81</v>
      </c>
      <c r="BK285" s="202">
        <f>ROUND(I285*H285,2)</f>
        <v>0</v>
      </c>
      <c r="BL285" s="14" t="s">
        <v>113</v>
      </c>
      <c r="BM285" s="201" t="s">
        <v>785</v>
      </c>
    </row>
    <row r="286" s="2" customFormat="1" ht="24.15" customHeight="1">
      <c r="A286" s="35"/>
      <c r="B286" s="36"/>
      <c r="C286" s="188" t="s">
        <v>786</v>
      </c>
      <c r="D286" s="188" t="s">
        <v>109</v>
      </c>
      <c r="E286" s="189" t="s">
        <v>787</v>
      </c>
      <c r="F286" s="190" t="s">
        <v>788</v>
      </c>
      <c r="G286" s="191" t="s">
        <v>112</v>
      </c>
      <c r="H286" s="192">
        <v>1</v>
      </c>
      <c r="I286" s="193"/>
      <c r="J286" s="194">
        <f>ROUND(I286*H286,2)</f>
        <v>0</v>
      </c>
      <c r="K286" s="195"/>
      <c r="L286" s="196"/>
      <c r="M286" s="197" t="s">
        <v>1</v>
      </c>
      <c r="N286" s="198" t="s">
        <v>38</v>
      </c>
      <c r="O286" s="88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113</v>
      </c>
      <c r="AT286" s="201" t="s">
        <v>109</v>
      </c>
      <c r="AU286" s="201" t="s">
        <v>73</v>
      </c>
      <c r="AY286" s="14" t="s">
        <v>114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4" t="s">
        <v>81</v>
      </c>
      <c r="BK286" s="202">
        <f>ROUND(I286*H286,2)</f>
        <v>0</v>
      </c>
      <c r="BL286" s="14" t="s">
        <v>113</v>
      </c>
      <c r="BM286" s="201" t="s">
        <v>789</v>
      </c>
    </row>
    <row r="287" s="2" customFormat="1" ht="24.15" customHeight="1">
      <c r="A287" s="35"/>
      <c r="B287" s="36"/>
      <c r="C287" s="188" t="s">
        <v>790</v>
      </c>
      <c r="D287" s="188" t="s">
        <v>109</v>
      </c>
      <c r="E287" s="189" t="s">
        <v>791</v>
      </c>
      <c r="F287" s="190" t="s">
        <v>792</v>
      </c>
      <c r="G287" s="191" t="s">
        <v>112</v>
      </c>
      <c r="H287" s="192">
        <v>1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38</v>
      </c>
      <c r="O287" s="88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1" t="s">
        <v>113</v>
      </c>
      <c r="AT287" s="201" t="s">
        <v>109</v>
      </c>
      <c r="AU287" s="201" t="s">
        <v>73</v>
      </c>
      <c r="AY287" s="14" t="s">
        <v>114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4" t="s">
        <v>81</v>
      </c>
      <c r="BK287" s="202">
        <f>ROUND(I287*H287,2)</f>
        <v>0</v>
      </c>
      <c r="BL287" s="14" t="s">
        <v>113</v>
      </c>
      <c r="BM287" s="201" t="s">
        <v>793</v>
      </c>
    </row>
    <row r="288" s="2" customFormat="1" ht="24.15" customHeight="1">
      <c r="A288" s="35"/>
      <c r="B288" s="36"/>
      <c r="C288" s="188" t="s">
        <v>794</v>
      </c>
      <c r="D288" s="188" t="s">
        <v>109</v>
      </c>
      <c r="E288" s="189" t="s">
        <v>795</v>
      </c>
      <c r="F288" s="190" t="s">
        <v>796</v>
      </c>
      <c r="G288" s="191" t="s">
        <v>112</v>
      </c>
      <c r="H288" s="192">
        <v>1</v>
      </c>
      <c r="I288" s="193"/>
      <c r="J288" s="194">
        <f>ROUND(I288*H288,2)</f>
        <v>0</v>
      </c>
      <c r="K288" s="195"/>
      <c r="L288" s="196"/>
      <c r="M288" s="197" t="s">
        <v>1</v>
      </c>
      <c r="N288" s="198" t="s">
        <v>38</v>
      </c>
      <c r="O288" s="88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1" t="s">
        <v>113</v>
      </c>
      <c r="AT288" s="201" t="s">
        <v>109</v>
      </c>
      <c r="AU288" s="201" t="s">
        <v>73</v>
      </c>
      <c r="AY288" s="14" t="s">
        <v>114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4" t="s">
        <v>81</v>
      </c>
      <c r="BK288" s="202">
        <f>ROUND(I288*H288,2)</f>
        <v>0</v>
      </c>
      <c r="BL288" s="14" t="s">
        <v>113</v>
      </c>
      <c r="BM288" s="201" t="s">
        <v>797</v>
      </c>
    </row>
    <row r="289" s="2" customFormat="1" ht="24.15" customHeight="1">
      <c r="A289" s="35"/>
      <c r="B289" s="36"/>
      <c r="C289" s="188" t="s">
        <v>798</v>
      </c>
      <c r="D289" s="188" t="s">
        <v>109</v>
      </c>
      <c r="E289" s="189" t="s">
        <v>799</v>
      </c>
      <c r="F289" s="190" t="s">
        <v>800</v>
      </c>
      <c r="G289" s="191" t="s">
        <v>112</v>
      </c>
      <c r="H289" s="192">
        <v>1</v>
      </c>
      <c r="I289" s="193"/>
      <c r="J289" s="194">
        <f>ROUND(I289*H289,2)</f>
        <v>0</v>
      </c>
      <c r="K289" s="195"/>
      <c r="L289" s="196"/>
      <c r="M289" s="197" t="s">
        <v>1</v>
      </c>
      <c r="N289" s="198" t="s">
        <v>38</v>
      </c>
      <c r="O289" s="88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1" t="s">
        <v>113</v>
      </c>
      <c r="AT289" s="201" t="s">
        <v>109</v>
      </c>
      <c r="AU289" s="201" t="s">
        <v>73</v>
      </c>
      <c r="AY289" s="14" t="s">
        <v>114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4" t="s">
        <v>81</v>
      </c>
      <c r="BK289" s="202">
        <f>ROUND(I289*H289,2)</f>
        <v>0</v>
      </c>
      <c r="BL289" s="14" t="s">
        <v>113</v>
      </c>
      <c r="BM289" s="201" t="s">
        <v>801</v>
      </c>
    </row>
    <row r="290" s="2" customFormat="1" ht="24.15" customHeight="1">
      <c r="A290" s="35"/>
      <c r="B290" s="36"/>
      <c r="C290" s="188" t="s">
        <v>802</v>
      </c>
      <c r="D290" s="188" t="s">
        <v>109</v>
      </c>
      <c r="E290" s="189" t="s">
        <v>803</v>
      </c>
      <c r="F290" s="190" t="s">
        <v>804</v>
      </c>
      <c r="G290" s="191" t="s">
        <v>112</v>
      </c>
      <c r="H290" s="192">
        <v>1</v>
      </c>
      <c r="I290" s="193"/>
      <c r="J290" s="194">
        <f>ROUND(I290*H290,2)</f>
        <v>0</v>
      </c>
      <c r="K290" s="195"/>
      <c r="L290" s="196"/>
      <c r="M290" s="197" t="s">
        <v>1</v>
      </c>
      <c r="N290" s="198" t="s">
        <v>38</v>
      </c>
      <c r="O290" s="88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1" t="s">
        <v>113</v>
      </c>
      <c r="AT290" s="201" t="s">
        <v>109</v>
      </c>
      <c r="AU290" s="201" t="s">
        <v>73</v>
      </c>
      <c r="AY290" s="14" t="s">
        <v>114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4" t="s">
        <v>81</v>
      </c>
      <c r="BK290" s="202">
        <f>ROUND(I290*H290,2)</f>
        <v>0</v>
      </c>
      <c r="BL290" s="14" t="s">
        <v>113</v>
      </c>
      <c r="BM290" s="201" t="s">
        <v>805</v>
      </c>
    </row>
    <row r="291" s="2" customFormat="1" ht="24.15" customHeight="1">
      <c r="A291" s="35"/>
      <c r="B291" s="36"/>
      <c r="C291" s="188" t="s">
        <v>806</v>
      </c>
      <c r="D291" s="188" t="s">
        <v>109</v>
      </c>
      <c r="E291" s="189" t="s">
        <v>807</v>
      </c>
      <c r="F291" s="190" t="s">
        <v>808</v>
      </c>
      <c r="G291" s="191" t="s">
        <v>112</v>
      </c>
      <c r="H291" s="192">
        <v>1</v>
      </c>
      <c r="I291" s="193"/>
      <c r="J291" s="194">
        <f>ROUND(I291*H291,2)</f>
        <v>0</v>
      </c>
      <c r="K291" s="195"/>
      <c r="L291" s="196"/>
      <c r="M291" s="197" t="s">
        <v>1</v>
      </c>
      <c r="N291" s="198" t="s">
        <v>38</v>
      </c>
      <c r="O291" s="88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1" t="s">
        <v>113</v>
      </c>
      <c r="AT291" s="201" t="s">
        <v>109</v>
      </c>
      <c r="AU291" s="201" t="s">
        <v>73</v>
      </c>
      <c r="AY291" s="14" t="s">
        <v>114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4" t="s">
        <v>81</v>
      </c>
      <c r="BK291" s="202">
        <f>ROUND(I291*H291,2)</f>
        <v>0</v>
      </c>
      <c r="BL291" s="14" t="s">
        <v>113</v>
      </c>
      <c r="BM291" s="201" t="s">
        <v>809</v>
      </c>
    </row>
    <row r="292" s="2" customFormat="1" ht="24.15" customHeight="1">
      <c r="A292" s="35"/>
      <c r="B292" s="36"/>
      <c r="C292" s="188" t="s">
        <v>810</v>
      </c>
      <c r="D292" s="188" t="s">
        <v>109</v>
      </c>
      <c r="E292" s="189" t="s">
        <v>811</v>
      </c>
      <c r="F292" s="190" t="s">
        <v>812</v>
      </c>
      <c r="G292" s="191" t="s">
        <v>112</v>
      </c>
      <c r="H292" s="192">
        <v>1</v>
      </c>
      <c r="I292" s="193"/>
      <c r="J292" s="194">
        <f>ROUND(I292*H292,2)</f>
        <v>0</v>
      </c>
      <c r="K292" s="195"/>
      <c r="L292" s="196"/>
      <c r="M292" s="197" t="s">
        <v>1</v>
      </c>
      <c r="N292" s="198" t="s">
        <v>38</v>
      </c>
      <c r="O292" s="88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1" t="s">
        <v>113</v>
      </c>
      <c r="AT292" s="201" t="s">
        <v>109</v>
      </c>
      <c r="AU292" s="201" t="s">
        <v>73</v>
      </c>
      <c r="AY292" s="14" t="s">
        <v>114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4" t="s">
        <v>81</v>
      </c>
      <c r="BK292" s="202">
        <f>ROUND(I292*H292,2)</f>
        <v>0</v>
      </c>
      <c r="BL292" s="14" t="s">
        <v>113</v>
      </c>
      <c r="BM292" s="201" t="s">
        <v>813</v>
      </c>
    </row>
    <row r="293" s="2" customFormat="1" ht="24.15" customHeight="1">
      <c r="A293" s="35"/>
      <c r="B293" s="36"/>
      <c r="C293" s="188" t="s">
        <v>814</v>
      </c>
      <c r="D293" s="188" t="s">
        <v>109</v>
      </c>
      <c r="E293" s="189" t="s">
        <v>815</v>
      </c>
      <c r="F293" s="190" t="s">
        <v>816</v>
      </c>
      <c r="G293" s="191" t="s">
        <v>112</v>
      </c>
      <c r="H293" s="192">
        <v>1</v>
      </c>
      <c r="I293" s="193"/>
      <c r="J293" s="194">
        <f>ROUND(I293*H293,2)</f>
        <v>0</v>
      </c>
      <c r="K293" s="195"/>
      <c r="L293" s="196"/>
      <c r="M293" s="197" t="s">
        <v>1</v>
      </c>
      <c r="N293" s="198" t="s">
        <v>38</v>
      </c>
      <c r="O293" s="88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1" t="s">
        <v>113</v>
      </c>
      <c r="AT293" s="201" t="s">
        <v>109</v>
      </c>
      <c r="AU293" s="201" t="s">
        <v>73</v>
      </c>
      <c r="AY293" s="14" t="s">
        <v>114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4" t="s">
        <v>81</v>
      </c>
      <c r="BK293" s="202">
        <f>ROUND(I293*H293,2)</f>
        <v>0</v>
      </c>
      <c r="BL293" s="14" t="s">
        <v>113</v>
      </c>
      <c r="BM293" s="201" t="s">
        <v>817</v>
      </c>
    </row>
    <row r="294" s="2" customFormat="1" ht="24.15" customHeight="1">
      <c r="A294" s="35"/>
      <c r="B294" s="36"/>
      <c r="C294" s="188" t="s">
        <v>818</v>
      </c>
      <c r="D294" s="188" t="s">
        <v>109</v>
      </c>
      <c r="E294" s="189" t="s">
        <v>819</v>
      </c>
      <c r="F294" s="190" t="s">
        <v>820</v>
      </c>
      <c r="G294" s="191" t="s">
        <v>112</v>
      </c>
      <c r="H294" s="192">
        <v>1</v>
      </c>
      <c r="I294" s="193"/>
      <c r="J294" s="194">
        <f>ROUND(I294*H294,2)</f>
        <v>0</v>
      </c>
      <c r="K294" s="195"/>
      <c r="L294" s="196"/>
      <c r="M294" s="197" t="s">
        <v>1</v>
      </c>
      <c r="N294" s="198" t="s">
        <v>38</v>
      </c>
      <c r="O294" s="88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1" t="s">
        <v>113</v>
      </c>
      <c r="AT294" s="201" t="s">
        <v>109</v>
      </c>
      <c r="AU294" s="201" t="s">
        <v>73</v>
      </c>
      <c r="AY294" s="14" t="s">
        <v>114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4" t="s">
        <v>81</v>
      </c>
      <c r="BK294" s="202">
        <f>ROUND(I294*H294,2)</f>
        <v>0</v>
      </c>
      <c r="BL294" s="14" t="s">
        <v>113</v>
      </c>
      <c r="BM294" s="201" t="s">
        <v>821</v>
      </c>
    </row>
    <row r="295" s="2" customFormat="1" ht="24.15" customHeight="1">
      <c r="A295" s="35"/>
      <c r="B295" s="36"/>
      <c r="C295" s="188" t="s">
        <v>822</v>
      </c>
      <c r="D295" s="188" t="s">
        <v>109</v>
      </c>
      <c r="E295" s="189" t="s">
        <v>823</v>
      </c>
      <c r="F295" s="190" t="s">
        <v>824</v>
      </c>
      <c r="G295" s="191" t="s">
        <v>112</v>
      </c>
      <c r="H295" s="192">
        <v>1</v>
      </c>
      <c r="I295" s="193"/>
      <c r="J295" s="194">
        <f>ROUND(I295*H295,2)</f>
        <v>0</v>
      </c>
      <c r="K295" s="195"/>
      <c r="L295" s="196"/>
      <c r="M295" s="197" t="s">
        <v>1</v>
      </c>
      <c r="N295" s="198" t="s">
        <v>38</v>
      </c>
      <c r="O295" s="88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113</v>
      </c>
      <c r="AT295" s="201" t="s">
        <v>109</v>
      </c>
      <c r="AU295" s="201" t="s">
        <v>73</v>
      </c>
      <c r="AY295" s="14" t="s">
        <v>114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4" t="s">
        <v>81</v>
      </c>
      <c r="BK295" s="202">
        <f>ROUND(I295*H295,2)</f>
        <v>0</v>
      </c>
      <c r="BL295" s="14" t="s">
        <v>113</v>
      </c>
      <c r="BM295" s="201" t="s">
        <v>825</v>
      </c>
    </row>
    <row r="296" s="2" customFormat="1" ht="24.15" customHeight="1">
      <c r="A296" s="35"/>
      <c r="B296" s="36"/>
      <c r="C296" s="188" t="s">
        <v>826</v>
      </c>
      <c r="D296" s="188" t="s">
        <v>109</v>
      </c>
      <c r="E296" s="189" t="s">
        <v>827</v>
      </c>
      <c r="F296" s="190" t="s">
        <v>828</v>
      </c>
      <c r="G296" s="191" t="s">
        <v>112</v>
      </c>
      <c r="H296" s="192">
        <v>1</v>
      </c>
      <c r="I296" s="193"/>
      <c r="J296" s="194">
        <f>ROUND(I296*H296,2)</f>
        <v>0</v>
      </c>
      <c r="K296" s="195"/>
      <c r="L296" s="196"/>
      <c r="M296" s="197" t="s">
        <v>1</v>
      </c>
      <c r="N296" s="198" t="s">
        <v>38</v>
      </c>
      <c r="O296" s="88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1" t="s">
        <v>113</v>
      </c>
      <c r="AT296" s="201" t="s">
        <v>109</v>
      </c>
      <c r="AU296" s="201" t="s">
        <v>73</v>
      </c>
      <c r="AY296" s="14" t="s">
        <v>114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4" t="s">
        <v>81</v>
      </c>
      <c r="BK296" s="202">
        <f>ROUND(I296*H296,2)</f>
        <v>0</v>
      </c>
      <c r="BL296" s="14" t="s">
        <v>113</v>
      </c>
      <c r="BM296" s="201" t="s">
        <v>829</v>
      </c>
    </row>
    <row r="297" s="2" customFormat="1" ht="24.15" customHeight="1">
      <c r="A297" s="35"/>
      <c r="B297" s="36"/>
      <c r="C297" s="188" t="s">
        <v>830</v>
      </c>
      <c r="D297" s="188" t="s">
        <v>109</v>
      </c>
      <c r="E297" s="189" t="s">
        <v>831</v>
      </c>
      <c r="F297" s="190" t="s">
        <v>832</v>
      </c>
      <c r="G297" s="191" t="s">
        <v>112</v>
      </c>
      <c r="H297" s="192">
        <v>1</v>
      </c>
      <c r="I297" s="193"/>
      <c r="J297" s="194">
        <f>ROUND(I297*H297,2)</f>
        <v>0</v>
      </c>
      <c r="K297" s="195"/>
      <c r="L297" s="196"/>
      <c r="M297" s="197" t="s">
        <v>1</v>
      </c>
      <c r="N297" s="198" t="s">
        <v>38</v>
      </c>
      <c r="O297" s="88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1" t="s">
        <v>113</v>
      </c>
      <c r="AT297" s="201" t="s">
        <v>109</v>
      </c>
      <c r="AU297" s="201" t="s">
        <v>73</v>
      </c>
      <c r="AY297" s="14" t="s">
        <v>114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4" t="s">
        <v>81</v>
      </c>
      <c r="BK297" s="202">
        <f>ROUND(I297*H297,2)</f>
        <v>0</v>
      </c>
      <c r="BL297" s="14" t="s">
        <v>113</v>
      </c>
      <c r="BM297" s="201" t="s">
        <v>833</v>
      </c>
    </row>
    <row r="298" s="2" customFormat="1" ht="24.15" customHeight="1">
      <c r="A298" s="35"/>
      <c r="B298" s="36"/>
      <c r="C298" s="188" t="s">
        <v>834</v>
      </c>
      <c r="D298" s="188" t="s">
        <v>109</v>
      </c>
      <c r="E298" s="189" t="s">
        <v>835</v>
      </c>
      <c r="F298" s="190" t="s">
        <v>836</v>
      </c>
      <c r="G298" s="191" t="s">
        <v>112</v>
      </c>
      <c r="H298" s="192">
        <v>1</v>
      </c>
      <c r="I298" s="193"/>
      <c r="J298" s="194">
        <f>ROUND(I298*H298,2)</f>
        <v>0</v>
      </c>
      <c r="K298" s="195"/>
      <c r="L298" s="196"/>
      <c r="M298" s="197" t="s">
        <v>1</v>
      </c>
      <c r="N298" s="198" t="s">
        <v>38</v>
      </c>
      <c r="O298" s="88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1" t="s">
        <v>113</v>
      </c>
      <c r="AT298" s="201" t="s">
        <v>109</v>
      </c>
      <c r="AU298" s="201" t="s">
        <v>73</v>
      </c>
      <c r="AY298" s="14" t="s">
        <v>114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4" t="s">
        <v>81</v>
      </c>
      <c r="BK298" s="202">
        <f>ROUND(I298*H298,2)</f>
        <v>0</v>
      </c>
      <c r="BL298" s="14" t="s">
        <v>113</v>
      </c>
      <c r="BM298" s="201" t="s">
        <v>837</v>
      </c>
    </row>
    <row r="299" s="2" customFormat="1" ht="24.15" customHeight="1">
      <c r="A299" s="35"/>
      <c r="B299" s="36"/>
      <c r="C299" s="188" t="s">
        <v>838</v>
      </c>
      <c r="D299" s="188" t="s">
        <v>109</v>
      </c>
      <c r="E299" s="189" t="s">
        <v>839</v>
      </c>
      <c r="F299" s="190" t="s">
        <v>840</v>
      </c>
      <c r="G299" s="191" t="s">
        <v>112</v>
      </c>
      <c r="H299" s="192">
        <v>1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38</v>
      </c>
      <c r="O299" s="88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1" t="s">
        <v>113</v>
      </c>
      <c r="AT299" s="201" t="s">
        <v>109</v>
      </c>
      <c r="AU299" s="201" t="s">
        <v>73</v>
      </c>
      <c r="AY299" s="14" t="s">
        <v>114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4" t="s">
        <v>81</v>
      </c>
      <c r="BK299" s="202">
        <f>ROUND(I299*H299,2)</f>
        <v>0</v>
      </c>
      <c r="BL299" s="14" t="s">
        <v>113</v>
      </c>
      <c r="BM299" s="201" t="s">
        <v>841</v>
      </c>
    </row>
    <row r="300" s="2" customFormat="1" ht="24.15" customHeight="1">
      <c r="A300" s="35"/>
      <c r="B300" s="36"/>
      <c r="C300" s="188" t="s">
        <v>842</v>
      </c>
      <c r="D300" s="188" t="s">
        <v>109</v>
      </c>
      <c r="E300" s="189" t="s">
        <v>843</v>
      </c>
      <c r="F300" s="190" t="s">
        <v>844</v>
      </c>
      <c r="G300" s="191" t="s">
        <v>112</v>
      </c>
      <c r="H300" s="192">
        <v>1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38</v>
      </c>
      <c r="O300" s="88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1" t="s">
        <v>113</v>
      </c>
      <c r="AT300" s="201" t="s">
        <v>109</v>
      </c>
      <c r="AU300" s="201" t="s">
        <v>73</v>
      </c>
      <c r="AY300" s="14" t="s">
        <v>114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4" t="s">
        <v>81</v>
      </c>
      <c r="BK300" s="202">
        <f>ROUND(I300*H300,2)</f>
        <v>0</v>
      </c>
      <c r="BL300" s="14" t="s">
        <v>113</v>
      </c>
      <c r="BM300" s="201" t="s">
        <v>845</v>
      </c>
    </row>
    <row r="301" s="2" customFormat="1" ht="24.15" customHeight="1">
      <c r="A301" s="35"/>
      <c r="B301" s="36"/>
      <c r="C301" s="188" t="s">
        <v>846</v>
      </c>
      <c r="D301" s="188" t="s">
        <v>109</v>
      </c>
      <c r="E301" s="189" t="s">
        <v>847</v>
      </c>
      <c r="F301" s="190" t="s">
        <v>848</v>
      </c>
      <c r="G301" s="191" t="s">
        <v>112</v>
      </c>
      <c r="H301" s="192">
        <v>1</v>
      </c>
      <c r="I301" s="193"/>
      <c r="J301" s="194">
        <f>ROUND(I301*H301,2)</f>
        <v>0</v>
      </c>
      <c r="K301" s="195"/>
      <c r="L301" s="196"/>
      <c r="M301" s="197" t="s">
        <v>1</v>
      </c>
      <c r="N301" s="198" t="s">
        <v>38</v>
      </c>
      <c r="O301" s="88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1" t="s">
        <v>113</v>
      </c>
      <c r="AT301" s="201" t="s">
        <v>109</v>
      </c>
      <c r="AU301" s="201" t="s">
        <v>73</v>
      </c>
      <c r="AY301" s="14" t="s">
        <v>114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4" t="s">
        <v>81</v>
      </c>
      <c r="BK301" s="202">
        <f>ROUND(I301*H301,2)</f>
        <v>0</v>
      </c>
      <c r="BL301" s="14" t="s">
        <v>113</v>
      </c>
      <c r="BM301" s="201" t="s">
        <v>849</v>
      </c>
    </row>
    <row r="302" s="2" customFormat="1" ht="24.15" customHeight="1">
      <c r="A302" s="35"/>
      <c r="B302" s="36"/>
      <c r="C302" s="188" t="s">
        <v>850</v>
      </c>
      <c r="D302" s="188" t="s">
        <v>109</v>
      </c>
      <c r="E302" s="189" t="s">
        <v>851</v>
      </c>
      <c r="F302" s="190" t="s">
        <v>852</v>
      </c>
      <c r="G302" s="191" t="s">
        <v>112</v>
      </c>
      <c r="H302" s="192">
        <v>1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38</v>
      </c>
      <c r="O302" s="88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1" t="s">
        <v>113</v>
      </c>
      <c r="AT302" s="201" t="s">
        <v>109</v>
      </c>
      <c r="AU302" s="201" t="s">
        <v>73</v>
      </c>
      <c r="AY302" s="14" t="s">
        <v>114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4" t="s">
        <v>81</v>
      </c>
      <c r="BK302" s="202">
        <f>ROUND(I302*H302,2)</f>
        <v>0</v>
      </c>
      <c r="BL302" s="14" t="s">
        <v>113</v>
      </c>
      <c r="BM302" s="201" t="s">
        <v>853</v>
      </c>
    </row>
    <row r="303" s="2" customFormat="1" ht="24.15" customHeight="1">
      <c r="A303" s="35"/>
      <c r="B303" s="36"/>
      <c r="C303" s="188" t="s">
        <v>854</v>
      </c>
      <c r="D303" s="188" t="s">
        <v>109</v>
      </c>
      <c r="E303" s="189" t="s">
        <v>855</v>
      </c>
      <c r="F303" s="190" t="s">
        <v>856</v>
      </c>
      <c r="G303" s="191" t="s">
        <v>112</v>
      </c>
      <c r="H303" s="192">
        <v>1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38</v>
      </c>
      <c r="O303" s="88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1" t="s">
        <v>113</v>
      </c>
      <c r="AT303" s="201" t="s">
        <v>109</v>
      </c>
      <c r="AU303" s="201" t="s">
        <v>73</v>
      </c>
      <c r="AY303" s="14" t="s">
        <v>114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4" t="s">
        <v>81</v>
      </c>
      <c r="BK303" s="202">
        <f>ROUND(I303*H303,2)</f>
        <v>0</v>
      </c>
      <c r="BL303" s="14" t="s">
        <v>113</v>
      </c>
      <c r="BM303" s="201" t="s">
        <v>857</v>
      </c>
    </row>
    <row r="304" s="2" customFormat="1" ht="24.15" customHeight="1">
      <c r="A304" s="35"/>
      <c r="B304" s="36"/>
      <c r="C304" s="188" t="s">
        <v>858</v>
      </c>
      <c r="D304" s="188" t="s">
        <v>109</v>
      </c>
      <c r="E304" s="189" t="s">
        <v>859</v>
      </c>
      <c r="F304" s="190" t="s">
        <v>860</v>
      </c>
      <c r="G304" s="191" t="s">
        <v>112</v>
      </c>
      <c r="H304" s="192">
        <v>1</v>
      </c>
      <c r="I304" s="193"/>
      <c r="J304" s="194">
        <f>ROUND(I304*H304,2)</f>
        <v>0</v>
      </c>
      <c r="K304" s="195"/>
      <c r="L304" s="196"/>
      <c r="M304" s="197" t="s">
        <v>1</v>
      </c>
      <c r="N304" s="198" t="s">
        <v>38</v>
      </c>
      <c r="O304" s="88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1" t="s">
        <v>113</v>
      </c>
      <c r="AT304" s="201" t="s">
        <v>109</v>
      </c>
      <c r="AU304" s="201" t="s">
        <v>73</v>
      </c>
      <c r="AY304" s="14" t="s">
        <v>114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4" t="s">
        <v>81</v>
      </c>
      <c r="BK304" s="202">
        <f>ROUND(I304*H304,2)</f>
        <v>0</v>
      </c>
      <c r="BL304" s="14" t="s">
        <v>113</v>
      </c>
      <c r="BM304" s="201" t="s">
        <v>861</v>
      </c>
    </row>
    <row r="305" s="2" customFormat="1" ht="24.15" customHeight="1">
      <c r="A305" s="35"/>
      <c r="B305" s="36"/>
      <c r="C305" s="188" t="s">
        <v>862</v>
      </c>
      <c r="D305" s="188" t="s">
        <v>109</v>
      </c>
      <c r="E305" s="189" t="s">
        <v>863</v>
      </c>
      <c r="F305" s="190" t="s">
        <v>864</v>
      </c>
      <c r="G305" s="191" t="s">
        <v>112</v>
      </c>
      <c r="H305" s="192">
        <v>1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38</v>
      </c>
      <c r="O305" s="88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1" t="s">
        <v>113</v>
      </c>
      <c r="AT305" s="201" t="s">
        <v>109</v>
      </c>
      <c r="AU305" s="201" t="s">
        <v>73</v>
      </c>
      <c r="AY305" s="14" t="s">
        <v>114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4" t="s">
        <v>81</v>
      </c>
      <c r="BK305" s="202">
        <f>ROUND(I305*H305,2)</f>
        <v>0</v>
      </c>
      <c r="BL305" s="14" t="s">
        <v>113</v>
      </c>
      <c r="BM305" s="201" t="s">
        <v>865</v>
      </c>
    </row>
    <row r="306" s="2" customFormat="1" ht="24.15" customHeight="1">
      <c r="A306" s="35"/>
      <c r="B306" s="36"/>
      <c r="C306" s="188" t="s">
        <v>866</v>
      </c>
      <c r="D306" s="188" t="s">
        <v>109</v>
      </c>
      <c r="E306" s="189" t="s">
        <v>867</v>
      </c>
      <c r="F306" s="190" t="s">
        <v>868</v>
      </c>
      <c r="G306" s="191" t="s">
        <v>112</v>
      </c>
      <c r="H306" s="192">
        <v>1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38</v>
      </c>
      <c r="O306" s="88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1" t="s">
        <v>113</v>
      </c>
      <c r="AT306" s="201" t="s">
        <v>109</v>
      </c>
      <c r="AU306" s="201" t="s">
        <v>73</v>
      </c>
      <c r="AY306" s="14" t="s">
        <v>114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4" t="s">
        <v>81</v>
      </c>
      <c r="BK306" s="202">
        <f>ROUND(I306*H306,2)</f>
        <v>0</v>
      </c>
      <c r="BL306" s="14" t="s">
        <v>113</v>
      </c>
      <c r="BM306" s="201" t="s">
        <v>869</v>
      </c>
    </row>
    <row r="307" s="2" customFormat="1" ht="24.15" customHeight="1">
      <c r="A307" s="35"/>
      <c r="B307" s="36"/>
      <c r="C307" s="188" t="s">
        <v>870</v>
      </c>
      <c r="D307" s="188" t="s">
        <v>109</v>
      </c>
      <c r="E307" s="189" t="s">
        <v>871</v>
      </c>
      <c r="F307" s="190" t="s">
        <v>872</v>
      </c>
      <c r="G307" s="191" t="s">
        <v>112</v>
      </c>
      <c r="H307" s="192">
        <v>1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38</v>
      </c>
      <c r="O307" s="88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1" t="s">
        <v>113</v>
      </c>
      <c r="AT307" s="201" t="s">
        <v>109</v>
      </c>
      <c r="AU307" s="201" t="s">
        <v>73</v>
      </c>
      <c r="AY307" s="14" t="s">
        <v>114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4" t="s">
        <v>81</v>
      </c>
      <c r="BK307" s="202">
        <f>ROUND(I307*H307,2)</f>
        <v>0</v>
      </c>
      <c r="BL307" s="14" t="s">
        <v>113</v>
      </c>
      <c r="BM307" s="201" t="s">
        <v>873</v>
      </c>
    </row>
    <row r="308" s="2" customFormat="1" ht="24.15" customHeight="1">
      <c r="A308" s="35"/>
      <c r="B308" s="36"/>
      <c r="C308" s="188" t="s">
        <v>874</v>
      </c>
      <c r="D308" s="188" t="s">
        <v>109</v>
      </c>
      <c r="E308" s="189" t="s">
        <v>875</v>
      </c>
      <c r="F308" s="190" t="s">
        <v>876</v>
      </c>
      <c r="G308" s="191" t="s">
        <v>112</v>
      </c>
      <c r="H308" s="192">
        <v>1</v>
      </c>
      <c r="I308" s="193"/>
      <c r="J308" s="194">
        <f>ROUND(I308*H308,2)</f>
        <v>0</v>
      </c>
      <c r="K308" s="195"/>
      <c r="L308" s="196"/>
      <c r="M308" s="197" t="s">
        <v>1</v>
      </c>
      <c r="N308" s="198" t="s">
        <v>38</v>
      </c>
      <c r="O308" s="88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1" t="s">
        <v>113</v>
      </c>
      <c r="AT308" s="201" t="s">
        <v>109</v>
      </c>
      <c r="AU308" s="201" t="s">
        <v>73</v>
      </c>
      <c r="AY308" s="14" t="s">
        <v>114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4" t="s">
        <v>81</v>
      </c>
      <c r="BK308" s="202">
        <f>ROUND(I308*H308,2)</f>
        <v>0</v>
      </c>
      <c r="BL308" s="14" t="s">
        <v>113</v>
      </c>
      <c r="BM308" s="201" t="s">
        <v>877</v>
      </c>
    </row>
    <row r="309" s="2" customFormat="1" ht="21.75" customHeight="1">
      <c r="A309" s="35"/>
      <c r="B309" s="36"/>
      <c r="C309" s="188" t="s">
        <v>878</v>
      </c>
      <c r="D309" s="188" t="s">
        <v>109</v>
      </c>
      <c r="E309" s="189" t="s">
        <v>879</v>
      </c>
      <c r="F309" s="190" t="s">
        <v>880</v>
      </c>
      <c r="G309" s="191" t="s">
        <v>112</v>
      </c>
      <c r="H309" s="192">
        <v>10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38</v>
      </c>
      <c r="O309" s="88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1" t="s">
        <v>113</v>
      </c>
      <c r="AT309" s="201" t="s">
        <v>109</v>
      </c>
      <c r="AU309" s="201" t="s">
        <v>73</v>
      </c>
      <c r="AY309" s="14" t="s">
        <v>114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4" t="s">
        <v>81</v>
      </c>
      <c r="BK309" s="202">
        <f>ROUND(I309*H309,2)</f>
        <v>0</v>
      </c>
      <c r="BL309" s="14" t="s">
        <v>113</v>
      </c>
      <c r="BM309" s="201" t="s">
        <v>881</v>
      </c>
    </row>
    <row r="310" s="2" customFormat="1" ht="21.75" customHeight="1">
      <c r="A310" s="35"/>
      <c r="B310" s="36"/>
      <c r="C310" s="188" t="s">
        <v>882</v>
      </c>
      <c r="D310" s="188" t="s">
        <v>109</v>
      </c>
      <c r="E310" s="189" t="s">
        <v>883</v>
      </c>
      <c r="F310" s="190" t="s">
        <v>884</v>
      </c>
      <c r="G310" s="191" t="s">
        <v>112</v>
      </c>
      <c r="H310" s="192">
        <v>10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38</v>
      </c>
      <c r="O310" s="88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1" t="s">
        <v>113</v>
      </c>
      <c r="AT310" s="201" t="s">
        <v>109</v>
      </c>
      <c r="AU310" s="201" t="s">
        <v>73</v>
      </c>
      <c r="AY310" s="14" t="s">
        <v>114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4" t="s">
        <v>81</v>
      </c>
      <c r="BK310" s="202">
        <f>ROUND(I310*H310,2)</f>
        <v>0</v>
      </c>
      <c r="BL310" s="14" t="s">
        <v>113</v>
      </c>
      <c r="BM310" s="201" t="s">
        <v>885</v>
      </c>
    </row>
    <row r="311" s="2" customFormat="1" ht="21.75" customHeight="1">
      <c r="A311" s="35"/>
      <c r="B311" s="36"/>
      <c r="C311" s="188" t="s">
        <v>886</v>
      </c>
      <c r="D311" s="188" t="s">
        <v>109</v>
      </c>
      <c r="E311" s="189" t="s">
        <v>887</v>
      </c>
      <c r="F311" s="190" t="s">
        <v>888</v>
      </c>
      <c r="G311" s="191" t="s">
        <v>112</v>
      </c>
      <c r="H311" s="192">
        <v>10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38</v>
      </c>
      <c r="O311" s="88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1" t="s">
        <v>113</v>
      </c>
      <c r="AT311" s="201" t="s">
        <v>109</v>
      </c>
      <c r="AU311" s="201" t="s">
        <v>73</v>
      </c>
      <c r="AY311" s="14" t="s">
        <v>114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4" t="s">
        <v>81</v>
      </c>
      <c r="BK311" s="202">
        <f>ROUND(I311*H311,2)</f>
        <v>0</v>
      </c>
      <c r="BL311" s="14" t="s">
        <v>113</v>
      </c>
      <c r="BM311" s="201" t="s">
        <v>889</v>
      </c>
    </row>
    <row r="312" s="2" customFormat="1" ht="21.75" customHeight="1">
      <c r="A312" s="35"/>
      <c r="B312" s="36"/>
      <c r="C312" s="188" t="s">
        <v>890</v>
      </c>
      <c r="D312" s="188" t="s">
        <v>109</v>
      </c>
      <c r="E312" s="189" t="s">
        <v>891</v>
      </c>
      <c r="F312" s="190" t="s">
        <v>892</v>
      </c>
      <c r="G312" s="191" t="s">
        <v>112</v>
      </c>
      <c r="H312" s="192">
        <v>10</v>
      </c>
      <c r="I312" s="193"/>
      <c r="J312" s="194">
        <f>ROUND(I312*H312,2)</f>
        <v>0</v>
      </c>
      <c r="K312" s="195"/>
      <c r="L312" s="196"/>
      <c r="M312" s="197" t="s">
        <v>1</v>
      </c>
      <c r="N312" s="198" t="s">
        <v>38</v>
      </c>
      <c r="O312" s="88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1" t="s">
        <v>113</v>
      </c>
      <c r="AT312" s="201" t="s">
        <v>109</v>
      </c>
      <c r="AU312" s="201" t="s">
        <v>73</v>
      </c>
      <c r="AY312" s="14" t="s">
        <v>114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4" t="s">
        <v>81</v>
      </c>
      <c r="BK312" s="202">
        <f>ROUND(I312*H312,2)</f>
        <v>0</v>
      </c>
      <c r="BL312" s="14" t="s">
        <v>113</v>
      </c>
      <c r="BM312" s="201" t="s">
        <v>893</v>
      </c>
    </row>
    <row r="313" s="2" customFormat="1" ht="21.75" customHeight="1">
      <c r="A313" s="35"/>
      <c r="B313" s="36"/>
      <c r="C313" s="188" t="s">
        <v>894</v>
      </c>
      <c r="D313" s="188" t="s">
        <v>109</v>
      </c>
      <c r="E313" s="189" t="s">
        <v>895</v>
      </c>
      <c r="F313" s="190" t="s">
        <v>896</v>
      </c>
      <c r="G313" s="191" t="s">
        <v>112</v>
      </c>
      <c r="H313" s="192">
        <v>10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38</v>
      </c>
      <c r="O313" s="88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1" t="s">
        <v>113</v>
      </c>
      <c r="AT313" s="201" t="s">
        <v>109</v>
      </c>
      <c r="AU313" s="201" t="s">
        <v>73</v>
      </c>
      <c r="AY313" s="14" t="s">
        <v>114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4" t="s">
        <v>81</v>
      </c>
      <c r="BK313" s="202">
        <f>ROUND(I313*H313,2)</f>
        <v>0</v>
      </c>
      <c r="BL313" s="14" t="s">
        <v>113</v>
      </c>
      <c r="BM313" s="201" t="s">
        <v>897</v>
      </c>
    </row>
    <row r="314" s="2" customFormat="1" ht="21.75" customHeight="1">
      <c r="A314" s="35"/>
      <c r="B314" s="36"/>
      <c r="C314" s="188" t="s">
        <v>898</v>
      </c>
      <c r="D314" s="188" t="s">
        <v>109</v>
      </c>
      <c r="E314" s="189" t="s">
        <v>899</v>
      </c>
      <c r="F314" s="190" t="s">
        <v>900</v>
      </c>
      <c r="G314" s="191" t="s">
        <v>112</v>
      </c>
      <c r="H314" s="192">
        <v>10</v>
      </c>
      <c r="I314" s="193"/>
      <c r="J314" s="194">
        <f>ROUND(I314*H314,2)</f>
        <v>0</v>
      </c>
      <c r="K314" s="195"/>
      <c r="L314" s="196"/>
      <c r="M314" s="197" t="s">
        <v>1</v>
      </c>
      <c r="N314" s="198" t="s">
        <v>38</v>
      </c>
      <c r="O314" s="88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1" t="s">
        <v>113</v>
      </c>
      <c r="AT314" s="201" t="s">
        <v>109</v>
      </c>
      <c r="AU314" s="201" t="s">
        <v>73</v>
      </c>
      <c r="AY314" s="14" t="s">
        <v>114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4" t="s">
        <v>81</v>
      </c>
      <c r="BK314" s="202">
        <f>ROUND(I314*H314,2)</f>
        <v>0</v>
      </c>
      <c r="BL314" s="14" t="s">
        <v>113</v>
      </c>
      <c r="BM314" s="201" t="s">
        <v>901</v>
      </c>
    </row>
    <row r="315" s="2" customFormat="1" ht="24.15" customHeight="1">
      <c r="A315" s="35"/>
      <c r="B315" s="36"/>
      <c r="C315" s="188" t="s">
        <v>902</v>
      </c>
      <c r="D315" s="188" t="s">
        <v>109</v>
      </c>
      <c r="E315" s="189" t="s">
        <v>903</v>
      </c>
      <c r="F315" s="190" t="s">
        <v>904</v>
      </c>
      <c r="G315" s="191" t="s">
        <v>112</v>
      </c>
      <c r="H315" s="192">
        <v>10</v>
      </c>
      <c r="I315" s="193"/>
      <c r="J315" s="194">
        <f>ROUND(I315*H315,2)</f>
        <v>0</v>
      </c>
      <c r="K315" s="195"/>
      <c r="L315" s="196"/>
      <c r="M315" s="197" t="s">
        <v>1</v>
      </c>
      <c r="N315" s="198" t="s">
        <v>38</v>
      </c>
      <c r="O315" s="88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1" t="s">
        <v>113</v>
      </c>
      <c r="AT315" s="201" t="s">
        <v>109</v>
      </c>
      <c r="AU315" s="201" t="s">
        <v>73</v>
      </c>
      <c r="AY315" s="14" t="s">
        <v>114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4" t="s">
        <v>81</v>
      </c>
      <c r="BK315" s="202">
        <f>ROUND(I315*H315,2)</f>
        <v>0</v>
      </c>
      <c r="BL315" s="14" t="s">
        <v>113</v>
      </c>
      <c r="BM315" s="201" t="s">
        <v>905</v>
      </c>
    </row>
    <row r="316" s="2" customFormat="1" ht="24.15" customHeight="1">
      <c r="A316" s="35"/>
      <c r="B316" s="36"/>
      <c r="C316" s="188" t="s">
        <v>906</v>
      </c>
      <c r="D316" s="188" t="s">
        <v>109</v>
      </c>
      <c r="E316" s="189" t="s">
        <v>907</v>
      </c>
      <c r="F316" s="190" t="s">
        <v>908</v>
      </c>
      <c r="G316" s="191" t="s">
        <v>112</v>
      </c>
      <c r="H316" s="192">
        <v>1</v>
      </c>
      <c r="I316" s="193"/>
      <c r="J316" s="194">
        <f>ROUND(I316*H316,2)</f>
        <v>0</v>
      </c>
      <c r="K316" s="195"/>
      <c r="L316" s="196"/>
      <c r="M316" s="197" t="s">
        <v>1</v>
      </c>
      <c r="N316" s="198" t="s">
        <v>38</v>
      </c>
      <c r="O316" s="88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1" t="s">
        <v>113</v>
      </c>
      <c r="AT316" s="201" t="s">
        <v>109</v>
      </c>
      <c r="AU316" s="201" t="s">
        <v>73</v>
      </c>
      <c r="AY316" s="14" t="s">
        <v>114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4" t="s">
        <v>81</v>
      </c>
      <c r="BK316" s="202">
        <f>ROUND(I316*H316,2)</f>
        <v>0</v>
      </c>
      <c r="BL316" s="14" t="s">
        <v>113</v>
      </c>
      <c r="BM316" s="201" t="s">
        <v>909</v>
      </c>
    </row>
    <row r="317" s="2" customFormat="1" ht="24.15" customHeight="1">
      <c r="A317" s="35"/>
      <c r="B317" s="36"/>
      <c r="C317" s="188" t="s">
        <v>910</v>
      </c>
      <c r="D317" s="188" t="s">
        <v>109</v>
      </c>
      <c r="E317" s="189" t="s">
        <v>911</v>
      </c>
      <c r="F317" s="190" t="s">
        <v>912</v>
      </c>
      <c r="G317" s="191" t="s">
        <v>112</v>
      </c>
      <c r="H317" s="192">
        <v>1</v>
      </c>
      <c r="I317" s="193"/>
      <c r="J317" s="194">
        <f>ROUND(I317*H317,2)</f>
        <v>0</v>
      </c>
      <c r="K317" s="195"/>
      <c r="L317" s="196"/>
      <c r="M317" s="197" t="s">
        <v>1</v>
      </c>
      <c r="N317" s="198" t="s">
        <v>38</v>
      </c>
      <c r="O317" s="88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1" t="s">
        <v>113</v>
      </c>
      <c r="AT317" s="201" t="s">
        <v>109</v>
      </c>
      <c r="AU317" s="201" t="s">
        <v>73</v>
      </c>
      <c r="AY317" s="14" t="s">
        <v>114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4" t="s">
        <v>81</v>
      </c>
      <c r="BK317" s="202">
        <f>ROUND(I317*H317,2)</f>
        <v>0</v>
      </c>
      <c r="BL317" s="14" t="s">
        <v>113</v>
      </c>
      <c r="BM317" s="201" t="s">
        <v>913</v>
      </c>
    </row>
    <row r="318" s="2" customFormat="1" ht="21.75" customHeight="1">
      <c r="A318" s="35"/>
      <c r="B318" s="36"/>
      <c r="C318" s="188" t="s">
        <v>914</v>
      </c>
      <c r="D318" s="188" t="s">
        <v>109</v>
      </c>
      <c r="E318" s="189" t="s">
        <v>915</v>
      </c>
      <c r="F318" s="190" t="s">
        <v>916</v>
      </c>
      <c r="G318" s="191" t="s">
        <v>112</v>
      </c>
      <c r="H318" s="192">
        <v>1</v>
      </c>
      <c r="I318" s="193"/>
      <c r="J318" s="194">
        <f>ROUND(I318*H318,2)</f>
        <v>0</v>
      </c>
      <c r="K318" s="195"/>
      <c r="L318" s="196"/>
      <c r="M318" s="197" t="s">
        <v>1</v>
      </c>
      <c r="N318" s="198" t="s">
        <v>38</v>
      </c>
      <c r="O318" s="88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1" t="s">
        <v>113</v>
      </c>
      <c r="AT318" s="201" t="s">
        <v>109</v>
      </c>
      <c r="AU318" s="201" t="s">
        <v>73</v>
      </c>
      <c r="AY318" s="14" t="s">
        <v>114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4" t="s">
        <v>81</v>
      </c>
      <c r="BK318" s="202">
        <f>ROUND(I318*H318,2)</f>
        <v>0</v>
      </c>
      <c r="BL318" s="14" t="s">
        <v>113</v>
      </c>
      <c r="BM318" s="201" t="s">
        <v>917</v>
      </c>
    </row>
    <row r="319" s="2" customFormat="1" ht="24.15" customHeight="1">
      <c r="A319" s="35"/>
      <c r="B319" s="36"/>
      <c r="C319" s="188" t="s">
        <v>918</v>
      </c>
      <c r="D319" s="188" t="s">
        <v>109</v>
      </c>
      <c r="E319" s="189" t="s">
        <v>919</v>
      </c>
      <c r="F319" s="190" t="s">
        <v>920</v>
      </c>
      <c r="G319" s="191" t="s">
        <v>112</v>
      </c>
      <c r="H319" s="192">
        <v>1</v>
      </c>
      <c r="I319" s="193"/>
      <c r="J319" s="194">
        <f>ROUND(I319*H319,2)</f>
        <v>0</v>
      </c>
      <c r="K319" s="195"/>
      <c r="L319" s="196"/>
      <c r="M319" s="197" t="s">
        <v>1</v>
      </c>
      <c r="N319" s="198" t="s">
        <v>38</v>
      </c>
      <c r="O319" s="88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1" t="s">
        <v>113</v>
      </c>
      <c r="AT319" s="201" t="s">
        <v>109</v>
      </c>
      <c r="AU319" s="201" t="s">
        <v>73</v>
      </c>
      <c r="AY319" s="14" t="s">
        <v>114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4" t="s">
        <v>81</v>
      </c>
      <c r="BK319" s="202">
        <f>ROUND(I319*H319,2)</f>
        <v>0</v>
      </c>
      <c r="BL319" s="14" t="s">
        <v>113</v>
      </c>
      <c r="BM319" s="201" t="s">
        <v>921</v>
      </c>
    </row>
    <row r="320" s="2" customFormat="1" ht="21.75" customHeight="1">
      <c r="A320" s="35"/>
      <c r="B320" s="36"/>
      <c r="C320" s="188" t="s">
        <v>922</v>
      </c>
      <c r="D320" s="188" t="s">
        <v>109</v>
      </c>
      <c r="E320" s="189" t="s">
        <v>923</v>
      </c>
      <c r="F320" s="190" t="s">
        <v>924</v>
      </c>
      <c r="G320" s="191" t="s">
        <v>112</v>
      </c>
      <c r="H320" s="192">
        <v>1</v>
      </c>
      <c r="I320" s="193"/>
      <c r="J320" s="194">
        <f>ROUND(I320*H320,2)</f>
        <v>0</v>
      </c>
      <c r="K320" s="195"/>
      <c r="L320" s="196"/>
      <c r="M320" s="197" t="s">
        <v>1</v>
      </c>
      <c r="N320" s="198" t="s">
        <v>38</v>
      </c>
      <c r="O320" s="88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1" t="s">
        <v>113</v>
      </c>
      <c r="AT320" s="201" t="s">
        <v>109</v>
      </c>
      <c r="AU320" s="201" t="s">
        <v>73</v>
      </c>
      <c r="AY320" s="14" t="s">
        <v>114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4" t="s">
        <v>81</v>
      </c>
      <c r="BK320" s="202">
        <f>ROUND(I320*H320,2)</f>
        <v>0</v>
      </c>
      <c r="BL320" s="14" t="s">
        <v>113</v>
      </c>
      <c r="BM320" s="201" t="s">
        <v>925</v>
      </c>
    </row>
    <row r="321" s="2" customFormat="1" ht="21.75" customHeight="1">
      <c r="A321" s="35"/>
      <c r="B321" s="36"/>
      <c r="C321" s="188" t="s">
        <v>926</v>
      </c>
      <c r="D321" s="188" t="s">
        <v>109</v>
      </c>
      <c r="E321" s="189" t="s">
        <v>927</v>
      </c>
      <c r="F321" s="190" t="s">
        <v>928</v>
      </c>
      <c r="G321" s="191" t="s">
        <v>112</v>
      </c>
      <c r="H321" s="192">
        <v>1</v>
      </c>
      <c r="I321" s="193"/>
      <c r="J321" s="194">
        <f>ROUND(I321*H321,2)</f>
        <v>0</v>
      </c>
      <c r="K321" s="195"/>
      <c r="L321" s="196"/>
      <c r="M321" s="197" t="s">
        <v>1</v>
      </c>
      <c r="N321" s="198" t="s">
        <v>38</v>
      </c>
      <c r="O321" s="88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1" t="s">
        <v>113</v>
      </c>
      <c r="AT321" s="201" t="s">
        <v>109</v>
      </c>
      <c r="AU321" s="201" t="s">
        <v>73</v>
      </c>
      <c r="AY321" s="14" t="s">
        <v>114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4" t="s">
        <v>81</v>
      </c>
      <c r="BK321" s="202">
        <f>ROUND(I321*H321,2)</f>
        <v>0</v>
      </c>
      <c r="BL321" s="14" t="s">
        <v>113</v>
      </c>
      <c r="BM321" s="201" t="s">
        <v>929</v>
      </c>
    </row>
    <row r="322" s="2" customFormat="1" ht="21.75" customHeight="1">
      <c r="A322" s="35"/>
      <c r="B322" s="36"/>
      <c r="C322" s="188" t="s">
        <v>930</v>
      </c>
      <c r="D322" s="188" t="s">
        <v>109</v>
      </c>
      <c r="E322" s="189" t="s">
        <v>931</v>
      </c>
      <c r="F322" s="190" t="s">
        <v>932</v>
      </c>
      <c r="G322" s="191" t="s">
        <v>112</v>
      </c>
      <c r="H322" s="192">
        <v>1</v>
      </c>
      <c r="I322" s="193"/>
      <c r="J322" s="194">
        <f>ROUND(I322*H322,2)</f>
        <v>0</v>
      </c>
      <c r="K322" s="195"/>
      <c r="L322" s="196"/>
      <c r="M322" s="197" t="s">
        <v>1</v>
      </c>
      <c r="N322" s="198" t="s">
        <v>38</v>
      </c>
      <c r="O322" s="88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1" t="s">
        <v>113</v>
      </c>
      <c r="AT322" s="201" t="s">
        <v>109</v>
      </c>
      <c r="AU322" s="201" t="s">
        <v>73</v>
      </c>
      <c r="AY322" s="14" t="s">
        <v>114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4" t="s">
        <v>81</v>
      </c>
      <c r="BK322" s="202">
        <f>ROUND(I322*H322,2)</f>
        <v>0</v>
      </c>
      <c r="BL322" s="14" t="s">
        <v>113</v>
      </c>
      <c r="BM322" s="201" t="s">
        <v>933</v>
      </c>
    </row>
    <row r="323" s="2" customFormat="1" ht="21.75" customHeight="1">
      <c r="A323" s="35"/>
      <c r="B323" s="36"/>
      <c r="C323" s="188" t="s">
        <v>934</v>
      </c>
      <c r="D323" s="188" t="s">
        <v>109</v>
      </c>
      <c r="E323" s="189" t="s">
        <v>935</v>
      </c>
      <c r="F323" s="190" t="s">
        <v>936</v>
      </c>
      <c r="G323" s="191" t="s">
        <v>112</v>
      </c>
      <c r="H323" s="192">
        <v>1</v>
      </c>
      <c r="I323" s="193"/>
      <c r="J323" s="194">
        <f>ROUND(I323*H323,2)</f>
        <v>0</v>
      </c>
      <c r="K323" s="195"/>
      <c r="L323" s="196"/>
      <c r="M323" s="197" t="s">
        <v>1</v>
      </c>
      <c r="N323" s="198" t="s">
        <v>38</v>
      </c>
      <c r="O323" s="88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1" t="s">
        <v>113</v>
      </c>
      <c r="AT323" s="201" t="s">
        <v>109</v>
      </c>
      <c r="AU323" s="201" t="s">
        <v>73</v>
      </c>
      <c r="AY323" s="14" t="s">
        <v>114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4" t="s">
        <v>81</v>
      </c>
      <c r="BK323" s="202">
        <f>ROUND(I323*H323,2)</f>
        <v>0</v>
      </c>
      <c r="BL323" s="14" t="s">
        <v>113</v>
      </c>
      <c r="BM323" s="201" t="s">
        <v>937</v>
      </c>
    </row>
    <row r="324" s="2" customFormat="1" ht="24.15" customHeight="1">
      <c r="A324" s="35"/>
      <c r="B324" s="36"/>
      <c r="C324" s="188" t="s">
        <v>938</v>
      </c>
      <c r="D324" s="188" t="s">
        <v>109</v>
      </c>
      <c r="E324" s="189" t="s">
        <v>939</v>
      </c>
      <c r="F324" s="190" t="s">
        <v>940</v>
      </c>
      <c r="G324" s="191" t="s">
        <v>112</v>
      </c>
      <c r="H324" s="192">
        <v>1</v>
      </c>
      <c r="I324" s="193"/>
      <c r="J324" s="194">
        <f>ROUND(I324*H324,2)</f>
        <v>0</v>
      </c>
      <c r="K324" s="195"/>
      <c r="L324" s="196"/>
      <c r="M324" s="197" t="s">
        <v>1</v>
      </c>
      <c r="N324" s="198" t="s">
        <v>38</v>
      </c>
      <c r="O324" s="88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1" t="s">
        <v>113</v>
      </c>
      <c r="AT324" s="201" t="s">
        <v>109</v>
      </c>
      <c r="AU324" s="201" t="s">
        <v>73</v>
      </c>
      <c r="AY324" s="14" t="s">
        <v>114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4" t="s">
        <v>81</v>
      </c>
      <c r="BK324" s="202">
        <f>ROUND(I324*H324,2)</f>
        <v>0</v>
      </c>
      <c r="BL324" s="14" t="s">
        <v>113</v>
      </c>
      <c r="BM324" s="201" t="s">
        <v>941</v>
      </c>
    </row>
    <row r="325" s="2" customFormat="1" ht="24.15" customHeight="1">
      <c r="A325" s="35"/>
      <c r="B325" s="36"/>
      <c r="C325" s="188" t="s">
        <v>942</v>
      </c>
      <c r="D325" s="188" t="s">
        <v>109</v>
      </c>
      <c r="E325" s="189" t="s">
        <v>943</v>
      </c>
      <c r="F325" s="190" t="s">
        <v>944</v>
      </c>
      <c r="G325" s="191" t="s">
        <v>112</v>
      </c>
      <c r="H325" s="192">
        <v>1</v>
      </c>
      <c r="I325" s="193"/>
      <c r="J325" s="194">
        <f>ROUND(I325*H325,2)</f>
        <v>0</v>
      </c>
      <c r="K325" s="195"/>
      <c r="L325" s="196"/>
      <c r="M325" s="197" t="s">
        <v>1</v>
      </c>
      <c r="N325" s="198" t="s">
        <v>38</v>
      </c>
      <c r="O325" s="88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1" t="s">
        <v>113</v>
      </c>
      <c r="AT325" s="201" t="s">
        <v>109</v>
      </c>
      <c r="AU325" s="201" t="s">
        <v>73</v>
      </c>
      <c r="AY325" s="14" t="s">
        <v>114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4" t="s">
        <v>81</v>
      </c>
      <c r="BK325" s="202">
        <f>ROUND(I325*H325,2)</f>
        <v>0</v>
      </c>
      <c r="BL325" s="14" t="s">
        <v>113</v>
      </c>
      <c r="BM325" s="201" t="s">
        <v>945</v>
      </c>
    </row>
    <row r="326" s="2" customFormat="1" ht="21.75" customHeight="1">
      <c r="A326" s="35"/>
      <c r="B326" s="36"/>
      <c r="C326" s="188" t="s">
        <v>946</v>
      </c>
      <c r="D326" s="188" t="s">
        <v>109</v>
      </c>
      <c r="E326" s="189" t="s">
        <v>947</v>
      </c>
      <c r="F326" s="190" t="s">
        <v>948</v>
      </c>
      <c r="G326" s="191" t="s">
        <v>112</v>
      </c>
      <c r="H326" s="192">
        <v>1</v>
      </c>
      <c r="I326" s="193"/>
      <c r="J326" s="194">
        <f>ROUND(I326*H326,2)</f>
        <v>0</v>
      </c>
      <c r="K326" s="195"/>
      <c r="L326" s="196"/>
      <c r="M326" s="197" t="s">
        <v>1</v>
      </c>
      <c r="N326" s="198" t="s">
        <v>38</v>
      </c>
      <c r="O326" s="88"/>
      <c r="P326" s="199">
        <f>O326*H326</f>
        <v>0</v>
      </c>
      <c r="Q326" s="199">
        <v>0</v>
      </c>
      <c r="R326" s="199">
        <f>Q326*H326</f>
        <v>0</v>
      </c>
      <c r="S326" s="199">
        <v>0</v>
      </c>
      <c r="T326" s="20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1" t="s">
        <v>113</v>
      </c>
      <c r="AT326" s="201" t="s">
        <v>109</v>
      </c>
      <c r="AU326" s="201" t="s">
        <v>73</v>
      </c>
      <c r="AY326" s="14" t="s">
        <v>114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14" t="s">
        <v>81</v>
      </c>
      <c r="BK326" s="202">
        <f>ROUND(I326*H326,2)</f>
        <v>0</v>
      </c>
      <c r="BL326" s="14" t="s">
        <v>113</v>
      </c>
      <c r="BM326" s="201" t="s">
        <v>949</v>
      </c>
    </row>
    <row r="327" s="2" customFormat="1" ht="24.15" customHeight="1">
      <c r="A327" s="35"/>
      <c r="B327" s="36"/>
      <c r="C327" s="188" t="s">
        <v>950</v>
      </c>
      <c r="D327" s="188" t="s">
        <v>109</v>
      </c>
      <c r="E327" s="189" t="s">
        <v>951</v>
      </c>
      <c r="F327" s="190" t="s">
        <v>952</v>
      </c>
      <c r="G327" s="191" t="s">
        <v>112</v>
      </c>
      <c r="H327" s="192">
        <v>1</v>
      </c>
      <c r="I327" s="193"/>
      <c r="J327" s="194">
        <f>ROUND(I327*H327,2)</f>
        <v>0</v>
      </c>
      <c r="K327" s="195"/>
      <c r="L327" s="196"/>
      <c r="M327" s="197" t="s">
        <v>1</v>
      </c>
      <c r="N327" s="198" t="s">
        <v>38</v>
      </c>
      <c r="O327" s="88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1" t="s">
        <v>113</v>
      </c>
      <c r="AT327" s="201" t="s">
        <v>109</v>
      </c>
      <c r="AU327" s="201" t="s">
        <v>73</v>
      </c>
      <c r="AY327" s="14" t="s">
        <v>114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4" t="s">
        <v>81</v>
      </c>
      <c r="BK327" s="202">
        <f>ROUND(I327*H327,2)</f>
        <v>0</v>
      </c>
      <c r="BL327" s="14" t="s">
        <v>113</v>
      </c>
      <c r="BM327" s="201" t="s">
        <v>953</v>
      </c>
    </row>
    <row r="328" s="2" customFormat="1" ht="21.75" customHeight="1">
      <c r="A328" s="35"/>
      <c r="B328" s="36"/>
      <c r="C328" s="188" t="s">
        <v>954</v>
      </c>
      <c r="D328" s="188" t="s">
        <v>109</v>
      </c>
      <c r="E328" s="189" t="s">
        <v>955</v>
      </c>
      <c r="F328" s="190" t="s">
        <v>956</v>
      </c>
      <c r="G328" s="191" t="s">
        <v>112</v>
      </c>
      <c r="H328" s="192">
        <v>1</v>
      </c>
      <c r="I328" s="193"/>
      <c r="J328" s="194">
        <f>ROUND(I328*H328,2)</f>
        <v>0</v>
      </c>
      <c r="K328" s="195"/>
      <c r="L328" s="196"/>
      <c r="M328" s="197" t="s">
        <v>1</v>
      </c>
      <c r="N328" s="198" t="s">
        <v>38</v>
      </c>
      <c r="O328" s="88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1" t="s">
        <v>113</v>
      </c>
      <c r="AT328" s="201" t="s">
        <v>109</v>
      </c>
      <c r="AU328" s="201" t="s">
        <v>73</v>
      </c>
      <c r="AY328" s="14" t="s">
        <v>114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4" t="s">
        <v>81</v>
      </c>
      <c r="BK328" s="202">
        <f>ROUND(I328*H328,2)</f>
        <v>0</v>
      </c>
      <c r="BL328" s="14" t="s">
        <v>113</v>
      </c>
      <c r="BM328" s="201" t="s">
        <v>957</v>
      </c>
    </row>
    <row r="329" s="2" customFormat="1" ht="21.75" customHeight="1">
      <c r="A329" s="35"/>
      <c r="B329" s="36"/>
      <c r="C329" s="188" t="s">
        <v>958</v>
      </c>
      <c r="D329" s="188" t="s">
        <v>109</v>
      </c>
      <c r="E329" s="189" t="s">
        <v>959</v>
      </c>
      <c r="F329" s="190" t="s">
        <v>960</v>
      </c>
      <c r="G329" s="191" t="s">
        <v>112</v>
      </c>
      <c r="H329" s="192">
        <v>1</v>
      </c>
      <c r="I329" s="193"/>
      <c r="J329" s="194">
        <f>ROUND(I329*H329,2)</f>
        <v>0</v>
      </c>
      <c r="K329" s="195"/>
      <c r="L329" s="196"/>
      <c r="M329" s="197" t="s">
        <v>1</v>
      </c>
      <c r="N329" s="198" t="s">
        <v>38</v>
      </c>
      <c r="O329" s="88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1" t="s">
        <v>113</v>
      </c>
      <c r="AT329" s="201" t="s">
        <v>109</v>
      </c>
      <c r="AU329" s="201" t="s">
        <v>73</v>
      </c>
      <c r="AY329" s="14" t="s">
        <v>114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4" t="s">
        <v>81</v>
      </c>
      <c r="BK329" s="202">
        <f>ROUND(I329*H329,2)</f>
        <v>0</v>
      </c>
      <c r="BL329" s="14" t="s">
        <v>113</v>
      </c>
      <c r="BM329" s="201" t="s">
        <v>961</v>
      </c>
    </row>
    <row r="330" s="2" customFormat="1" ht="21.75" customHeight="1">
      <c r="A330" s="35"/>
      <c r="B330" s="36"/>
      <c r="C330" s="188" t="s">
        <v>962</v>
      </c>
      <c r="D330" s="188" t="s">
        <v>109</v>
      </c>
      <c r="E330" s="189" t="s">
        <v>963</v>
      </c>
      <c r="F330" s="190" t="s">
        <v>964</v>
      </c>
      <c r="G330" s="191" t="s">
        <v>112</v>
      </c>
      <c r="H330" s="192">
        <v>1</v>
      </c>
      <c r="I330" s="193"/>
      <c r="J330" s="194">
        <f>ROUND(I330*H330,2)</f>
        <v>0</v>
      </c>
      <c r="K330" s="195"/>
      <c r="L330" s="196"/>
      <c r="M330" s="197" t="s">
        <v>1</v>
      </c>
      <c r="N330" s="198" t="s">
        <v>38</v>
      </c>
      <c r="O330" s="88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1" t="s">
        <v>113</v>
      </c>
      <c r="AT330" s="201" t="s">
        <v>109</v>
      </c>
      <c r="AU330" s="201" t="s">
        <v>73</v>
      </c>
      <c r="AY330" s="14" t="s">
        <v>114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4" t="s">
        <v>81</v>
      </c>
      <c r="BK330" s="202">
        <f>ROUND(I330*H330,2)</f>
        <v>0</v>
      </c>
      <c r="BL330" s="14" t="s">
        <v>113</v>
      </c>
      <c r="BM330" s="201" t="s">
        <v>965</v>
      </c>
    </row>
    <row r="331" s="2" customFormat="1" ht="21.75" customHeight="1">
      <c r="A331" s="35"/>
      <c r="B331" s="36"/>
      <c r="C331" s="188" t="s">
        <v>966</v>
      </c>
      <c r="D331" s="188" t="s">
        <v>109</v>
      </c>
      <c r="E331" s="189" t="s">
        <v>967</v>
      </c>
      <c r="F331" s="190" t="s">
        <v>968</v>
      </c>
      <c r="G331" s="191" t="s">
        <v>112</v>
      </c>
      <c r="H331" s="192">
        <v>1</v>
      </c>
      <c r="I331" s="193"/>
      <c r="J331" s="194">
        <f>ROUND(I331*H331,2)</f>
        <v>0</v>
      </c>
      <c r="K331" s="195"/>
      <c r="L331" s="196"/>
      <c r="M331" s="197" t="s">
        <v>1</v>
      </c>
      <c r="N331" s="198" t="s">
        <v>38</v>
      </c>
      <c r="O331" s="88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1" t="s">
        <v>113</v>
      </c>
      <c r="AT331" s="201" t="s">
        <v>109</v>
      </c>
      <c r="AU331" s="201" t="s">
        <v>73</v>
      </c>
      <c r="AY331" s="14" t="s">
        <v>114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4" t="s">
        <v>81</v>
      </c>
      <c r="BK331" s="202">
        <f>ROUND(I331*H331,2)</f>
        <v>0</v>
      </c>
      <c r="BL331" s="14" t="s">
        <v>113</v>
      </c>
      <c r="BM331" s="201" t="s">
        <v>969</v>
      </c>
    </row>
    <row r="332" s="2" customFormat="1" ht="21.75" customHeight="1">
      <c r="A332" s="35"/>
      <c r="B332" s="36"/>
      <c r="C332" s="188" t="s">
        <v>970</v>
      </c>
      <c r="D332" s="188" t="s">
        <v>109</v>
      </c>
      <c r="E332" s="189" t="s">
        <v>971</v>
      </c>
      <c r="F332" s="190" t="s">
        <v>972</v>
      </c>
      <c r="G332" s="191" t="s">
        <v>112</v>
      </c>
      <c r="H332" s="192">
        <v>1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38</v>
      </c>
      <c r="O332" s="88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1" t="s">
        <v>113</v>
      </c>
      <c r="AT332" s="201" t="s">
        <v>109</v>
      </c>
      <c r="AU332" s="201" t="s">
        <v>73</v>
      </c>
      <c r="AY332" s="14" t="s">
        <v>114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4" t="s">
        <v>81</v>
      </c>
      <c r="BK332" s="202">
        <f>ROUND(I332*H332,2)</f>
        <v>0</v>
      </c>
      <c r="BL332" s="14" t="s">
        <v>113</v>
      </c>
      <c r="BM332" s="201" t="s">
        <v>973</v>
      </c>
    </row>
    <row r="333" s="2" customFormat="1" ht="24.15" customHeight="1">
      <c r="A333" s="35"/>
      <c r="B333" s="36"/>
      <c r="C333" s="188" t="s">
        <v>974</v>
      </c>
      <c r="D333" s="188" t="s">
        <v>109</v>
      </c>
      <c r="E333" s="189" t="s">
        <v>975</v>
      </c>
      <c r="F333" s="190" t="s">
        <v>976</v>
      </c>
      <c r="G333" s="191" t="s">
        <v>112</v>
      </c>
      <c r="H333" s="192">
        <v>1</v>
      </c>
      <c r="I333" s="193"/>
      <c r="J333" s="194">
        <f>ROUND(I333*H333,2)</f>
        <v>0</v>
      </c>
      <c r="K333" s="195"/>
      <c r="L333" s="196"/>
      <c r="M333" s="197" t="s">
        <v>1</v>
      </c>
      <c r="N333" s="198" t="s">
        <v>38</v>
      </c>
      <c r="O333" s="88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1" t="s">
        <v>113</v>
      </c>
      <c r="AT333" s="201" t="s">
        <v>109</v>
      </c>
      <c r="AU333" s="201" t="s">
        <v>73</v>
      </c>
      <c r="AY333" s="14" t="s">
        <v>114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14" t="s">
        <v>81</v>
      </c>
      <c r="BK333" s="202">
        <f>ROUND(I333*H333,2)</f>
        <v>0</v>
      </c>
      <c r="BL333" s="14" t="s">
        <v>113</v>
      </c>
      <c r="BM333" s="201" t="s">
        <v>977</v>
      </c>
    </row>
    <row r="334" s="2" customFormat="1" ht="24.15" customHeight="1">
      <c r="A334" s="35"/>
      <c r="B334" s="36"/>
      <c r="C334" s="188" t="s">
        <v>978</v>
      </c>
      <c r="D334" s="188" t="s">
        <v>109</v>
      </c>
      <c r="E334" s="189" t="s">
        <v>979</v>
      </c>
      <c r="F334" s="190" t="s">
        <v>980</v>
      </c>
      <c r="G334" s="191" t="s">
        <v>112</v>
      </c>
      <c r="H334" s="192">
        <v>1</v>
      </c>
      <c r="I334" s="193"/>
      <c r="J334" s="194">
        <f>ROUND(I334*H334,2)</f>
        <v>0</v>
      </c>
      <c r="K334" s="195"/>
      <c r="L334" s="196"/>
      <c r="M334" s="197" t="s">
        <v>1</v>
      </c>
      <c r="N334" s="198" t="s">
        <v>38</v>
      </c>
      <c r="O334" s="88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1" t="s">
        <v>113</v>
      </c>
      <c r="AT334" s="201" t="s">
        <v>109</v>
      </c>
      <c r="AU334" s="201" t="s">
        <v>73</v>
      </c>
      <c r="AY334" s="14" t="s">
        <v>114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4" t="s">
        <v>81</v>
      </c>
      <c r="BK334" s="202">
        <f>ROUND(I334*H334,2)</f>
        <v>0</v>
      </c>
      <c r="BL334" s="14" t="s">
        <v>113</v>
      </c>
      <c r="BM334" s="201" t="s">
        <v>981</v>
      </c>
    </row>
    <row r="335" s="2" customFormat="1" ht="24.15" customHeight="1">
      <c r="A335" s="35"/>
      <c r="B335" s="36"/>
      <c r="C335" s="188" t="s">
        <v>982</v>
      </c>
      <c r="D335" s="188" t="s">
        <v>109</v>
      </c>
      <c r="E335" s="189" t="s">
        <v>983</v>
      </c>
      <c r="F335" s="190" t="s">
        <v>984</v>
      </c>
      <c r="G335" s="191" t="s">
        <v>112</v>
      </c>
      <c r="H335" s="192">
        <v>1</v>
      </c>
      <c r="I335" s="193"/>
      <c r="J335" s="194">
        <f>ROUND(I335*H335,2)</f>
        <v>0</v>
      </c>
      <c r="K335" s="195"/>
      <c r="L335" s="196"/>
      <c r="M335" s="197" t="s">
        <v>1</v>
      </c>
      <c r="N335" s="198" t="s">
        <v>38</v>
      </c>
      <c r="O335" s="88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1" t="s">
        <v>113</v>
      </c>
      <c r="AT335" s="201" t="s">
        <v>109</v>
      </c>
      <c r="AU335" s="201" t="s">
        <v>73</v>
      </c>
      <c r="AY335" s="14" t="s">
        <v>114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4" t="s">
        <v>81</v>
      </c>
      <c r="BK335" s="202">
        <f>ROUND(I335*H335,2)</f>
        <v>0</v>
      </c>
      <c r="BL335" s="14" t="s">
        <v>113</v>
      </c>
      <c r="BM335" s="201" t="s">
        <v>985</v>
      </c>
    </row>
    <row r="336" s="2" customFormat="1" ht="24.15" customHeight="1">
      <c r="A336" s="35"/>
      <c r="B336" s="36"/>
      <c r="C336" s="188" t="s">
        <v>986</v>
      </c>
      <c r="D336" s="188" t="s">
        <v>109</v>
      </c>
      <c r="E336" s="189" t="s">
        <v>987</v>
      </c>
      <c r="F336" s="190" t="s">
        <v>988</v>
      </c>
      <c r="G336" s="191" t="s">
        <v>112</v>
      </c>
      <c r="H336" s="192">
        <v>1</v>
      </c>
      <c r="I336" s="193"/>
      <c r="J336" s="194">
        <f>ROUND(I336*H336,2)</f>
        <v>0</v>
      </c>
      <c r="K336" s="195"/>
      <c r="L336" s="196"/>
      <c r="M336" s="197" t="s">
        <v>1</v>
      </c>
      <c r="N336" s="198" t="s">
        <v>38</v>
      </c>
      <c r="O336" s="88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1" t="s">
        <v>113</v>
      </c>
      <c r="AT336" s="201" t="s">
        <v>109</v>
      </c>
      <c r="AU336" s="201" t="s">
        <v>73</v>
      </c>
      <c r="AY336" s="14" t="s">
        <v>114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4" t="s">
        <v>81</v>
      </c>
      <c r="BK336" s="202">
        <f>ROUND(I336*H336,2)</f>
        <v>0</v>
      </c>
      <c r="BL336" s="14" t="s">
        <v>113</v>
      </c>
      <c r="BM336" s="201" t="s">
        <v>989</v>
      </c>
    </row>
    <row r="337" s="2" customFormat="1" ht="21.75" customHeight="1">
      <c r="A337" s="35"/>
      <c r="B337" s="36"/>
      <c r="C337" s="188" t="s">
        <v>990</v>
      </c>
      <c r="D337" s="188" t="s">
        <v>109</v>
      </c>
      <c r="E337" s="189" t="s">
        <v>991</v>
      </c>
      <c r="F337" s="190" t="s">
        <v>992</v>
      </c>
      <c r="G337" s="191" t="s">
        <v>112</v>
      </c>
      <c r="H337" s="192">
        <v>1</v>
      </c>
      <c r="I337" s="193"/>
      <c r="J337" s="194">
        <f>ROUND(I337*H337,2)</f>
        <v>0</v>
      </c>
      <c r="K337" s="195"/>
      <c r="L337" s="196"/>
      <c r="M337" s="197" t="s">
        <v>1</v>
      </c>
      <c r="N337" s="198" t="s">
        <v>38</v>
      </c>
      <c r="O337" s="88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1" t="s">
        <v>113</v>
      </c>
      <c r="AT337" s="201" t="s">
        <v>109</v>
      </c>
      <c r="AU337" s="201" t="s">
        <v>73</v>
      </c>
      <c r="AY337" s="14" t="s">
        <v>114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4" t="s">
        <v>81</v>
      </c>
      <c r="BK337" s="202">
        <f>ROUND(I337*H337,2)</f>
        <v>0</v>
      </c>
      <c r="BL337" s="14" t="s">
        <v>113</v>
      </c>
      <c r="BM337" s="201" t="s">
        <v>993</v>
      </c>
    </row>
    <row r="338" s="2" customFormat="1" ht="21.75" customHeight="1">
      <c r="A338" s="35"/>
      <c r="B338" s="36"/>
      <c r="C338" s="188" t="s">
        <v>994</v>
      </c>
      <c r="D338" s="188" t="s">
        <v>109</v>
      </c>
      <c r="E338" s="189" t="s">
        <v>995</v>
      </c>
      <c r="F338" s="190" t="s">
        <v>996</v>
      </c>
      <c r="G338" s="191" t="s">
        <v>112</v>
      </c>
      <c r="H338" s="192">
        <v>1</v>
      </c>
      <c r="I338" s="193"/>
      <c r="J338" s="194">
        <f>ROUND(I338*H338,2)</f>
        <v>0</v>
      </c>
      <c r="K338" s="195"/>
      <c r="L338" s="196"/>
      <c r="M338" s="197" t="s">
        <v>1</v>
      </c>
      <c r="N338" s="198" t="s">
        <v>38</v>
      </c>
      <c r="O338" s="88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1" t="s">
        <v>113</v>
      </c>
      <c r="AT338" s="201" t="s">
        <v>109</v>
      </c>
      <c r="AU338" s="201" t="s">
        <v>73</v>
      </c>
      <c r="AY338" s="14" t="s">
        <v>114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4" t="s">
        <v>81</v>
      </c>
      <c r="BK338" s="202">
        <f>ROUND(I338*H338,2)</f>
        <v>0</v>
      </c>
      <c r="BL338" s="14" t="s">
        <v>113</v>
      </c>
      <c r="BM338" s="201" t="s">
        <v>997</v>
      </c>
    </row>
    <row r="339" s="2" customFormat="1" ht="21.75" customHeight="1">
      <c r="A339" s="35"/>
      <c r="B339" s="36"/>
      <c r="C339" s="188" t="s">
        <v>998</v>
      </c>
      <c r="D339" s="188" t="s">
        <v>109</v>
      </c>
      <c r="E339" s="189" t="s">
        <v>999</v>
      </c>
      <c r="F339" s="190" t="s">
        <v>1000</v>
      </c>
      <c r="G339" s="191" t="s">
        <v>112</v>
      </c>
      <c r="H339" s="192">
        <v>1</v>
      </c>
      <c r="I339" s="193"/>
      <c r="J339" s="194">
        <f>ROUND(I339*H339,2)</f>
        <v>0</v>
      </c>
      <c r="K339" s="195"/>
      <c r="L339" s="196"/>
      <c r="M339" s="197" t="s">
        <v>1</v>
      </c>
      <c r="N339" s="198" t="s">
        <v>38</v>
      </c>
      <c r="O339" s="88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1" t="s">
        <v>113</v>
      </c>
      <c r="AT339" s="201" t="s">
        <v>109</v>
      </c>
      <c r="AU339" s="201" t="s">
        <v>73</v>
      </c>
      <c r="AY339" s="14" t="s">
        <v>114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14" t="s">
        <v>81</v>
      </c>
      <c r="BK339" s="202">
        <f>ROUND(I339*H339,2)</f>
        <v>0</v>
      </c>
      <c r="BL339" s="14" t="s">
        <v>113</v>
      </c>
      <c r="BM339" s="201" t="s">
        <v>1001</v>
      </c>
    </row>
    <row r="340" s="2" customFormat="1" ht="24.15" customHeight="1">
      <c r="A340" s="35"/>
      <c r="B340" s="36"/>
      <c r="C340" s="188" t="s">
        <v>1002</v>
      </c>
      <c r="D340" s="188" t="s">
        <v>109</v>
      </c>
      <c r="E340" s="189" t="s">
        <v>1003</v>
      </c>
      <c r="F340" s="190" t="s">
        <v>1004</v>
      </c>
      <c r="G340" s="191" t="s">
        <v>112</v>
      </c>
      <c r="H340" s="192">
        <v>1</v>
      </c>
      <c r="I340" s="193"/>
      <c r="J340" s="194">
        <f>ROUND(I340*H340,2)</f>
        <v>0</v>
      </c>
      <c r="K340" s="195"/>
      <c r="L340" s="196"/>
      <c r="M340" s="197" t="s">
        <v>1</v>
      </c>
      <c r="N340" s="198" t="s">
        <v>38</v>
      </c>
      <c r="O340" s="88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1" t="s">
        <v>113</v>
      </c>
      <c r="AT340" s="201" t="s">
        <v>109</v>
      </c>
      <c r="AU340" s="201" t="s">
        <v>73</v>
      </c>
      <c r="AY340" s="14" t="s">
        <v>114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4" t="s">
        <v>81</v>
      </c>
      <c r="BK340" s="202">
        <f>ROUND(I340*H340,2)</f>
        <v>0</v>
      </c>
      <c r="BL340" s="14" t="s">
        <v>113</v>
      </c>
      <c r="BM340" s="201" t="s">
        <v>1005</v>
      </c>
    </row>
    <row r="341" s="2" customFormat="1" ht="24.15" customHeight="1">
      <c r="A341" s="35"/>
      <c r="B341" s="36"/>
      <c r="C341" s="188" t="s">
        <v>1006</v>
      </c>
      <c r="D341" s="188" t="s">
        <v>109</v>
      </c>
      <c r="E341" s="189" t="s">
        <v>1007</v>
      </c>
      <c r="F341" s="190" t="s">
        <v>1008</v>
      </c>
      <c r="G341" s="191" t="s">
        <v>112</v>
      </c>
      <c r="H341" s="192">
        <v>1</v>
      </c>
      <c r="I341" s="193"/>
      <c r="J341" s="194">
        <f>ROUND(I341*H341,2)</f>
        <v>0</v>
      </c>
      <c r="K341" s="195"/>
      <c r="L341" s="196"/>
      <c r="M341" s="197" t="s">
        <v>1</v>
      </c>
      <c r="N341" s="198" t="s">
        <v>38</v>
      </c>
      <c r="O341" s="88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1" t="s">
        <v>113</v>
      </c>
      <c r="AT341" s="201" t="s">
        <v>109</v>
      </c>
      <c r="AU341" s="201" t="s">
        <v>73</v>
      </c>
      <c r="AY341" s="14" t="s">
        <v>114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4" t="s">
        <v>81</v>
      </c>
      <c r="BK341" s="202">
        <f>ROUND(I341*H341,2)</f>
        <v>0</v>
      </c>
      <c r="BL341" s="14" t="s">
        <v>113</v>
      </c>
      <c r="BM341" s="201" t="s">
        <v>1009</v>
      </c>
    </row>
    <row r="342" s="2" customFormat="1" ht="24.15" customHeight="1">
      <c r="A342" s="35"/>
      <c r="B342" s="36"/>
      <c r="C342" s="188" t="s">
        <v>1010</v>
      </c>
      <c r="D342" s="188" t="s">
        <v>109</v>
      </c>
      <c r="E342" s="189" t="s">
        <v>1011</v>
      </c>
      <c r="F342" s="190" t="s">
        <v>1012</v>
      </c>
      <c r="G342" s="191" t="s">
        <v>112</v>
      </c>
      <c r="H342" s="192">
        <v>1</v>
      </c>
      <c r="I342" s="193"/>
      <c r="J342" s="194">
        <f>ROUND(I342*H342,2)</f>
        <v>0</v>
      </c>
      <c r="K342" s="195"/>
      <c r="L342" s="196"/>
      <c r="M342" s="197" t="s">
        <v>1</v>
      </c>
      <c r="N342" s="198" t="s">
        <v>38</v>
      </c>
      <c r="O342" s="88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1" t="s">
        <v>113</v>
      </c>
      <c r="AT342" s="201" t="s">
        <v>109</v>
      </c>
      <c r="AU342" s="201" t="s">
        <v>73</v>
      </c>
      <c r="AY342" s="14" t="s">
        <v>114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4" t="s">
        <v>81</v>
      </c>
      <c r="BK342" s="202">
        <f>ROUND(I342*H342,2)</f>
        <v>0</v>
      </c>
      <c r="BL342" s="14" t="s">
        <v>113</v>
      </c>
      <c r="BM342" s="201" t="s">
        <v>1013</v>
      </c>
    </row>
    <row r="343" s="2" customFormat="1" ht="24.15" customHeight="1">
      <c r="A343" s="35"/>
      <c r="B343" s="36"/>
      <c r="C343" s="188" t="s">
        <v>1014</v>
      </c>
      <c r="D343" s="188" t="s">
        <v>109</v>
      </c>
      <c r="E343" s="189" t="s">
        <v>1015</v>
      </c>
      <c r="F343" s="190" t="s">
        <v>1016</v>
      </c>
      <c r="G343" s="191" t="s">
        <v>112</v>
      </c>
      <c r="H343" s="192">
        <v>1</v>
      </c>
      <c r="I343" s="193"/>
      <c r="J343" s="194">
        <f>ROUND(I343*H343,2)</f>
        <v>0</v>
      </c>
      <c r="K343" s="195"/>
      <c r="L343" s="196"/>
      <c r="M343" s="197" t="s">
        <v>1</v>
      </c>
      <c r="N343" s="198" t="s">
        <v>38</v>
      </c>
      <c r="O343" s="88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1" t="s">
        <v>113</v>
      </c>
      <c r="AT343" s="201" t="s">
        <v>109</v>
      </c>
      <c r="AU343" s="201" t="s">
        <v>73</v>
      </c>
      <c r="AY343" s="14" t="s">
        <v>114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4" t="s">
        <v>81</v>
      </c>
      <c r="BK343" s="202">
        <f>ROUND(I343*H343,2)</f>
        <v>0</v>
      </c>
      <c r="BL343" s="14" t="s">
        <v>113</v>
      </c>
      <c r="BM343" s="201" t="s">
        <v>1017</v>
      </c>
    </row>
    <row r="344" s="2" customFormat="1" ht="21.75" customHeight="1">
      <c r="A344" s="35"/>
      <c r="B344" s="36"/>
      <c r="C344" s="188" t="s">
        <v>1018</v>
      </c>
      <c r="D344" s="188" t="s">
        <v>109</v>
      </c>
      <c r="E344" s="189" t="s">
        <v>1019</v>
      </c>
      <c r="F344" s="190" t="s">
        <v>1020</v>
      </c>
      <c r="G344" s="191" t="s">
        <v>112</v>
      </c>
      <c r="H344" s="192">
        <v>1</v>
      </c>
      <c r="I344" s="193"/>
      <c r="J344" s="194">
        <f>ROUND(I344*H344,2)</f>
        <v>0</v>
      </c>
      <c r="K344" s="195"/>
      <c r="L344" s="196"/>
      <c r="M344" s="197" t="s">
        <v>1</v>
      </c>
      <c r="N344" s="198" t="s">
        <v>38</v>
      </c>
      <c r="O344" s="88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1" t="s">
        <v>113</v>
      </c>
      <c r="AT344" s="201" t="s">
        <v>109</v>
      </c>
      <c r="AU344" s="201" t="s">
        <v>73</v>
      </c>
      <c r="AY344" s="14" t="s">
        <v>114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4" t="s">
        <v>81</v>
      </c>
      <c r="BK344" s="202">
        <f>ROUND(I344*H344,2)</f>
        <v>0</v>
      </c>
      <c r="BL344" s="14" t="s">
        <v>113</v>
      </c>
      <c r="BM344" s="201" t="s">
        <v>1021</v>
      </c>
    </row>
    <row r="345" s="2" customFormat="1" ht="24.15" customHeight="1">
      <c r="A345" s="35"/>
      <c r="B345" s="36"/>
      <c r="C345" s="188" t="s">
        <v>1022</v>
      </c>
      <c r="D345" s="188" t="s">
        <v>109</v>
      </c>
      <c r="E345" s="189" t="s">
        <v>1023</v>
      </c>
      <c r="F345" s="190" t="s">
        <v>1024</v>
      </c>
      <c r="G345" s="191" t="s">
        <v>112</v>
      </c>
      <c r="H345" s="192">
        <v>1</v>
      </c>
      <c r="I345" s="193"/>
      <c r="J345" s="194">
        <f>ROUND(I345*H345,2)</f>
        <v>0</v>
      </c>
      <c r="K345" s="195"/>
      <c r="L345" s="196"/>
      <c r="M345" s="197" t="s">
        <v>1</v>
      </c>
      <c r="N345" s="198" t="s">
        <v>38</v>
      </c>
      <c r="O345" s="88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1" t="s">
        <v>113</v>
      </c>
      <c r="AT345" s="201" t="s">
        <v>109</v>
      </c>
      <c r="AU345" s="201" t="s">
        <v>73</v>
      </c>
      <c r="AY345" s="14" t="s">
        <v>114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4" t="s">
        <v>81</v>
      </c>
      <c r="BK345" s="202">
        <f>ROUND(I345*H345,2)</f>
        <v>0</v>
      </c>
      <c r="BL345" s="14" t="s">
        <v>113</v>
      </c>
      <c r="BM345" s="201" t="s">
        <v>1025</v>
      </c>
    </row>
    <row r="346" s="2" customFormat="1" ht="21.75" customHeight="1">
      <c r="A346" s="35"/>
      <c r="B346" s="36"/>
      <c r="C346" s="188" t="s">
        <v>1026</v>
      </c>
      <c r="D346" s="188" t="s">
        <v>109</v>
      </c>
      <c r="E346" s="189" t="s">
        <v>1027</v>
      </c>
      <c r="F346" s="190" t="s">
        <v>1028</v>
      </c>
      <c r="G346" s="191" t="s">
        <v>112</v>
      </c>
      <c r="H346" s="192">
        <v>1</v>
      </c>
      <c r="I346" s="193"/>
      <c r="J346" s="194">
        <f>ROUND(I346*H346,2)</f>
        <v>0</v>
      </c>
      <c r="K346" s="195"/>
      <c r="L346" s="196"/>
      <c r="M346" s="197" t="s">
        <v>1</v>
      </c>
      <c r="N346" s="198" t="s">
        <v>38</v>
      </c>
      <c r="O346" s="88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113</v>
      </c>
      <c r="AT346" s="201" t="s">
        <v>109</v>
      </c>
      <c r="AU346" s="201" t="s">
        <v>73</v>
      </c>
      <c r="AY346" s="14" t="s">
        <v>114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4" t="s">
        <v>81</v>
      </c>
      <c r="BK346" s="202">
        <f>ROUND(I346*H346,2)</f>
        <v>0</v>
      </c>
      <c r="BL346" s="14" t="s">
        <v>113</v>
      </c>
      <c r="BM346" s="201" t="s">
        <v>1029</v>
      </c>
    </row>
    <row r="347" s="2" customFormat="1" ht="24.15" customHeight="1">
      <c r="A347" s="35"/>
      <c r="B347" s="36"/>
      <c r="C347" s="188" t="s">
        <v>1030</v>
      </c>
      <c r="D347" s="188" t="s">
        <v>109</v>
      </c>
      <c r="E347" s="189" t="s">
        <v>1031</v>
      </c>
      <c r="F347" s="190" t="s">
        <v>1032</v>
      </c>
      <c r="G347" s="191" t="s">
        <v>112</v>
      </c>
      <c r="H347" s="192">
        <v>1</v>
      </c>
      <c r="I347" s="193"/>
      <c r="J347" s="194">
        <f>ROUND(I347*H347,2)</f>
        <v>0</v>
      </c>
      <c r="K347" s="195"/>
      <c r="L347" s="196"/>
      <c r="M347" s="197" t="s">
        <v>1</v>
      </c>
      <c r="N347" s="198" t="s">
        <v>38</v>
      </c>
      <c r="O347" s="88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1" t="s">
        <v>113</v>
      </c>
      <c r="AT347" s="201" t="s">
        <v>109</v>
      </c>
      <c r="AU347" s="201" t="s">
        <v>73</v>
      </c>
      <c r="AY347" s="14" t="s">
        <v>114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4" t="s">
        <v>81</v>
      </c>
      <c r="BK347" s="202">
        <f>ROUND(I347*H347,2)</f>
        <v>0</v>
      </c>
      <c r="BL347" s="14" t="s">
        <v>113</v>
      </c>
      <c r="BM347" s="201" t="s">
        <v>1033</v>
      </c>
    </row>
    <row r="348" s="2" customFormat="1" ht="21.75" customHeight="1">
      <c r="A348" s="35"/>
      <c r="B348" s="36"/>
      <c r="C348" s="188" t="s">
        <v>1034</v>
      </c>
      <c r="D348" s="188" t="s">
        <v>109</v>
      </c>
      <c r="E348" s="189" t="s">
        <v>1035</v>
      </c>
      <c r="F348" s="190" t="s">
        <v>1036</v>
      </c>
      <c r="G348" s="191" t="s">
        <v>112</v>
      </c>
      <c r="H348" s="192">
        <v>1</v>
      </c>
      <c r="I348" s="193"/>
      <c r="J348" s="194">
        <f>ROUND(I348*H348,2)</f>
        <v>0</v>
      </c>
      <c r="K348" s="195"/>
      <c r="L348" s="196"/>
      <c r="M348" s="197" t="s">
        <v>1</v>
      </c>
      <c r="N348" s="198" t="s">
        <v>38</v>
      </c>
      <c r="O348" s="88"/>
      <c r="P348" s="199">
        <f>O348*H348</f>
        <v>0</v>
      </c>
      <c r="Q348" s="199">
        <v>0</v>
      </c>
      <c r="R348" s="199">
        <f>Q348*H348</f>
        <v>0</v>
      </c>
      <c r="S348" s="199">
        <v>0</v>
      </c>
      <c r="T348" s="20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1" t="s">
        <v>113</v>
      </c>
      <c r="AT348" s="201" t="s">
        <v>109</v>
      </c>
      <c r="AU348" s="201" t="s">
        <v>73</v>
      </c>
      <c r="AY348" s="14" t="s">
        <v>114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4" t="s">
        <v>81</v>
      </c>
      <c r="BK348" s="202">
        <f>ROUND(I348*H348,2)</f>
        <v>0</v>
      </c>
      <c r="BL348" s="14" t="s">
        <v>113</v>
      </c>
      <c r="BM348" s="201" t="s">
        <v>1037</v>
      </c>
    </row>
    <row r="349" s="2" customFormat="1" ht="24.15" customHeight="1">
      <c r="A349" s="35"/>
      <c r="B349" s="36"/>
      <c r="C349" s="188" t="s">
        <v>1038</v>
      </c>
      <c r="D349" s="188" t="s">
        <v>109</v>
      </c>
      <c r="E349" s="189" t="s">
        <v>1039</v>
      </c>
      <c r="F349" s="190" t="s">
        <v>1040</v>
      </c>
      <c r="G349" s="191" t="s">
        <v>112</v>
      </c>
      <c r="H349" s="192">
        <v>1</v>
      </c>
      <c r="I349" s="193"/>
      <c r="J349" s="194">
        <f>ROUND(I349*H349,2)</f>
        <v>0</v>
      </c>
      <c r="K349" s="195"/>
      <c r="L349" s="196"/>
      <c r="M349" s="197" t="s">
        <v>1</v>
      </c>
      <c r="N349" s="198" t="s">
        <v>38</v>
      </c>
      <c r="O349" s="88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1" t="s">
        <v>113</v>
      </c>
      <c r="AT349" s="201" t="s">
        <v>109</v>
      </c>
      <c r="AU349" s="201" t="s">
        <v>73</v>
      </c>
      <c r="AY349" s="14" t="s">
        <v>114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4" t="s">
        <v>81</v>
      </c>
      <c r="BK349" s="202">
        <f>ROUND(I349*H349,2)</f>
        <v>0</v>
      </c>
      <c r="BL349" s="14" t="s">
        <v>113</v>
      </c>
      <c r="BM349" s="201" t="s">
        <v>1041</v>
      </c>
    </row>
    <row r="350" s="2" customFormat="1" ht="24.15" customHeight="1">
      <c r="A350" s="35"/>
      <c r="B350" s="36"/>
      <c r="C350" s="188" t="s">
        <v>1042</v>
      </c>
      <c r="D350" s="188" t="s">
        <v>109</v>
      </c>
      <c r="E350" s="189" t="s">
        <v>1043</v>
      </c>
      <c r="F350" s="190" t="s">
        <v>1044</v>
      </c>
      <c r="G350" s="191" t="s">
        <v>112</v>
      </c>
      <c r="H350" s="192">
        <v>1</v>
      </c>
      <c r="I350" s="193"/>
      <c r="J350" s="194">
        <f>ROUND(I350*H350,2)</f>
        <v>0</v>
      </c>
      <c r="K350" s="195"/>
      <c r="L350" s="196"/>
      <c r="M350" s="197" t="s">
        <v>1</v>
      </c>
      <c r="N350" s="198" t="s">
        <v>38</v>
      </c>
      <c r="O350" s="88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1" t="s">
        <v>113</v>
      </c>
      <c r="AT350" s="201" t="s">
        <v>109</v>
      </c>
      <c r="AU350" s="201" t="s">
        <v>73</v>
      </c>
      <c r="AY350" s="14" t="s">
        <v>114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4" t="s">
        <v>81</v>
      </c>
      <c r="BK350" s="202">
        <f>ROUND(I350*H350,2)</f>
        <v>0</v>
      </c>
      <c r="BL350" s="14" t="s">
        <v>113</v>
      </c>
      <c r="BM350" s="201" t="s">
        <v>1045</v>
      </c>
    </row>
    <row r="351" s="2" customFormat="1" ht="24.15" customHeight="1">
      <c r="A351" s="35"/>
      <c r="B351" s="36"/>
      <c r="C351" s="188" t="s">
        <v>1046</v>
      </c>
      <c r="D351" s="188" t="s">
        <v>109</v>
      </c>
      <c r="E351" s="189" t="s">
        <v>1047</v>
      </c>
      <c r="F351" s="190" t="s">
        <v>1048</v>
      </c>
      <c r="G351" s="191" t="s">
        <v>112</v>
      </c>
      <c r="H351" s="192">
        <v>1</v>
      </c>
      <c r="I351" s="193"/>
      <c r="J351" s="194">
        <f>ROUND(I351*H351,2)</f>
        <v>0</v>
      </c>
      <c r="K351" s="195"/>
      <c r="L351" s="196"/>
      <c r="M351" s="197" t="s">
        <v>1</v>
      </c>
      <c r="N351" s="198" t="s">
        <v>38</v>
      </c>
      <c r="O351" s="88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1" t="s">
        <v>113</v>
      </c>
      <c r="AT351" s="201" t="s">
        <v>109</v>
      </c>
      <c r="AU351" s="201" t="s">
        <v>73</v>
      </c>
      <c r="AY351" s="14" t="s">
        <v>114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4" t="s">
        <v>81</v>
      </c>
      <c r="BK351" s="202">
        <f>ROUND(I351*H351,2)</f>
        <v>0</v>
      </c>
      <c r="BL351" s="14" t="s">
        <v>113</v>
      </c>
      <c r="BM351" s="201" t="s">
        <v>1049</v>
      </c>
    </row>
    <row r="352" s="2" customFormat="1" ht="21.75" customHeight="1">
      <c r="A352" s="35"/>
      <c r="B352" s="36"/>
      <c r="C352" s="188" t="s">
        <v>1050</v>
      </c>
      <c r="D352" s="188" t="s">
        <v>109</v>
      </c>
      <c r="E352" s="189" t="s">
        <v>1051</v>
      </c>
      <c r="F352" s="190" t="s">
        <v>1052</v>
      </c>
      <c r="G352" s="191" t="s">
        <v>112</v>
      </c>
      <c r="H352" s="192">
        <v>1</v>
      </c>
      <c r="I352" s="193"/>
      <c r="J352" s="194">
        <f>ROUND(I352*H352,2)</f>
        <v>0</v>
      </c>
      <c r="K352" s="195"/>
      <c r="L352" s="196"/>
      <c r="M352" s="197" t="s">
        <v>1</v>
      </c>
      <c r="N352" s="198" t="s">
        <v>38</v>
      </c>
      <c r="O352" s="88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1" t="s">
        <v>113</v>
      </c>
      <c r="AT352" s="201" t="s">
        <v>109</v>
      </c>
      <c r="AU352" s="201" t="s">
        <v>73</v>
      </c>
      <c r="AY352" s="14" t="s">
        <v>114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4" t="s">
        <v>81</v>
      </c>
      <c r="BK352" s="202">
        <f>ROUND(I352*H352,2)</f>
        <v>0</v>
      </c>
      <c r="BL352" s="14" t="s">
        <v>113</v>
      </c>
      <c r="BM352" s="201" t="s">
        <v>1053</v>
      </c>
    </row>
    <row r="353" s="2" customFormat="1" ht="21.75" customHeight="1">
      <c r="A353" s="35"/>
      <c r="B353" s="36"/>
      <c r="C353" s="188" t="s">
        <v>1054</v>
      </c>
      <c r="D353" s="188" t="s">
        <v>109</v>
      </c>
      <c r="E353" s="189" t="s">
        <v>1055</v>
      </c>
      <c r="F353" s="190" t="s">
        <v>1056</v>
      </c>
      <c r="G353" s="191" t="s">
        <v>112</v>
      </c>
      <c r="H353" s="192">
        <v>1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38</v>
      </c>
      <c r="O353" s="88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1" t="s">
        <v>113</v>
      </c>
      <c r="AT353" s="201" t="s">
        <v>109</v>
      </c>
      <c r="AU353" s="201" t="s">
        <v>73</v>
      </c>
      <c r="AY353" s="14" t="s">
        <v>114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4" t="s">
        <v>81</v>
      </c>
      <c r="BK353" s="202">
        <f>ROUND(I353*H353,2)</f>
        <v>0</v>
      </c>
      <c r="BL353" s="14" t="s">
        <v>113</v>
      </c>
      <c r="BM353" s="201" t="s">
        <v>1057</v>
      </c>
    </row>
    <row r="354" s="2" customFormat="1" ht="24.15" customHeight="1">
      <c r="A354" s="35"/>
      <c r="B354" s="36"/>
      <c r="C354" s="188" t="s">
        <v>1058</v>
      </c>
      <c r="D354" s="188" t="s">
        <v>109</v>
      </c>
      <c r="E354" s="189" t="s">
        <v>1059</v>
      </c>
      <c r="F354" s="190" t="s">
        <v>1060</v>
      </c>
      <c r="G354" s="191" t="s">
        <v>112</v>
      </c>
      <c r="H354" s="192">
        <v>1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38</v>
      </c>
      <c r="O354" s="88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1" t="s">
        <v>113</v>
      </c>
      <c r="AT354" s="201" t="s">
        <v>109</v>
      </c>
      <c r="AU354" s="201" t="s">
        <v>73</v>
      </c>
      <c r="AY354" s="14" t="s">
        <v>114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4" t="s">
        <v>81</v>
      </c>
      <c r="BK354" s="202">
        <f>ROUND(I354*H354,2)</f>
        <v>0</v>
      </c>
      <c r="BL354" s="14" t="s">
        <v>113</v>
      </c>
      <c r="BM354" s="201" t="s">
        <v>1061</v>
      </c>
    </row>
    <row r="355" s="2" customFormat="1" ht="24.15" customHeight="1">
      <c r="A355" s="35"/>
      <c r="B355" s="36"/>
      <c r="C355" s="188" t="s">
        <v>1062</v>
      </c>
      <c r="D355" s="188" t="s">
        <v>109</v>
      </c>
      <c r="E355" s="189" t="s">
        <v>1063</v>
      </c>
      <c r="F355" s="190" t="s">
        <v>1064</v>
      </c>
      <c r="G355" s="191" t="s">
        <v>112</v>
      </c>
      <c r="H355" s="192">
        <v>1</v>
      </c>
      <c r="I355" s="193"/>
      <c r="J355" s="194">
        <f>ROUND(I355*H355,2)</f>
        <v>0</v>
      </c>
      <c r="K355" s="195"/>
      <c r="L355" s="196"/>
      <c r="M355" s="197" t="s">
        <v>1</v>
      </c>
      <c r="N355" s="198" t="s">
        <v>38</v>
      </c>
      <c r="O355" s="88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1" t="s">
        <v>113</v>
      </c>
      <c r="AT355" s="201" t="s">
        <v>109</v>
      </c>
      <c r="AU355" s="201" t="s">
        <v>73</v>
      </c>
      <c r="AY355" s="14" t="s">
        <v>114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4" t="s">
        <v>81</v>
      </c>
      <c r="BK355" s="202">
        <f>ROUND(I355*H355,2)</f>
        <v>0</v>
      </c>
      <c r="BL355" s="14" t="s">
        <v>113</v>
      </c>
      <c r="BM355" s="201" t="s">
        <v>1065</v>
      </c>
    </row>
    <row r="356" s="2" customFormat="1" ht="24.15" customHeight="1">
      <c r="A356" s="35"/>
      <c r="B356" s="36"/>
      <c r="C356" s="188" t="s">
        <v>1066</v>
      </c>
      <c r="D356" s="188" t="s">
        <v>109</v>
      </c>
      <c r="E356" s="189" t="s">
        <v>1067</v>
      </c>
      <c r="F356" s="190" t="s">
        <v>1068</v>
      </c>
      <c r="G356" s="191" t="s">
        <v>112</v>
      </c>
      <c r="H356" s="192">
        <v>1</v>
      </c>
      <c r="I356" s="193"/>
      <c r="J356" s="194">
        <f>ROUND(I356*H356,2)</f>
        <v>0</v>
      </c>
      <c r="K356" s="195"/>
      <c r="L356" s="196"/>
      <c r="M356" s="197" t="s">
        <v>1</v>
      </c>
      <c r="N356" s="198" t="s">
        <v>38</v>
      </c>
      <c r="O356" s="88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1" t="s">
        <v>113</v>
      </c>
      <c r="AT356" s="201" t="s">
        <v>109</v>
      </c>
      <c r="AU356" s="201" t="s">
        <v>73</v>
      </c>
      <c r="AY356" s="14" t="s">
        <v>114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4" t="s">
        <v>81</v>
      </c>
      <c r="BK356" s="202">
        <f>ROUND(I356*H356,2)</f>
        <v>0</v>
      </c>
      <c r="BL356" s="14" t="s">
        <v>113</v>
      </c>
      <c r="BM356" s="201" t="s">
        <v>1069</v>
      </c>
    </row>
    <row r="357" s="2" customFormat="1" ht="24.15" customHeight="1">
      <c r="A357" s="35"/>
      <c r="B357" s="36"/>
      <c r="C357" s="188" t="s">
        <v>1070</v>
      </c>
      <c r="D357" s="188" t="s">
        <v>109</v>
      </c>
      <c r="E357" s="189" t="s">
        <v>1071</v>
      </c>
      <c r="F357" s="190" t="s">
        <v>1072</v>
      </c>
      <c r="G357" s="191" t="s">
        <v>112</v>
      </c>
      <c r="H357" s="192">
        <v>1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38</v>
      </c>
      <c r="O357" s="88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1" t="s">
        <v>113</v>
      </c>
      <c r="AT357" s="201" t="s">
        <v>109</v>
      </c>
      <c r="AU357" s="201" t="s">
        <v>73</v>
      </c>
      <c r="AY357" s="14" t="s">
        <v>114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4" t="s">
        <v>81</v>
      </c>
      <c r="BK357" s="202">
        <f>ROUND(I357*H357,2)</f>
        <v>0</v>
      </c>
      <c r="BL357" s="14" t="s">
        <v>113</v>
      </c>
      <c r="BM357" s="201" t="s">
        <v>1073</v>
      </c>
    </row>
    <row r="358" s="2" customFormat="1" ht="24.15" customHeight="1">
      <c r="A358" s="35"/>
      <c r="B358" s="36"/>
      <c r="C358" s="188" t="s">
        <v>1074</v>
      </c>
      <c r="D358" s="188" t="s">
        <v>109</v>
      </c>
      <c r="E358" s="189" t="s">
        <v>1075</v>
      </c>
      <c r="F358" s="190" t="s">
        <v>1076</v>
      </c>
      <c r="G358" s="191" t="s">
        <v>112</v>
      </c>
      <c r="H358" s="192">
        <v>1</v>
      </c>
      <c r="I358" s="193"/>
      <c r="J358" s="194">
        <f>ROUND(I358*H358,2)</f>
        <v>0</v>
      </c>
      <c r="K358" s="195"/>
      <c r="L358" s="196"/>
      <c r="M358" s="197" t="s">
        <v>1</v>
      </c>
      <c r="N358" s="198" t="s">
        <v>38</v>
      </c>
      <c r="O358" s="88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1" t="s">
        <v>113</v>
      </c>
      <c r="AT358" s="201" t="s">
        <v>109</v>
      </c>
      <c r="AU358" s="201" t="s">
        <v>73</v>
      </c>
      <c r="AY358" s="14" t="s">
        <v>114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4" t="s">
        <v>81</v>
      </c>
      <c r="BK358" s="202">
        <f>ROUND(I358*H358,2)</f>
        <v>0</v>
      </c>
      <c r="BL358" s="14" t="s">
        <v>113</v>
      </c>
      <c r="BM358" s="201" t="s">
        <v>1077</v>
      </c>
    </row>
    <row r="359" s="2" customFormat="1" ht="24.15" customHeight="1">
      <c r="A359" s="35"/>
      <c r="B359" s="36"/>
      <c r="C359" s="188" t="s">
        <v>1078</v>
      </c>
      <c r="D359" s="188" t="s">
        <v>109</v>
      </c>
      <c r="E359" s="189" t="s">
        <v>1079</v>
      </c>
      <c r="F359" s="190" t="s">
        <v>1080</v>
      </c>
      <c r="G359" s="191" t="s">
        <v>112</v>
      </c>
      <c r="H359" s="192">
        <v>1</v>
      </c>
      <c r="I359" s="193"/>
      <c r="J359" s="194">
        <f>ROUND(I359*H359,2)</f>
        <v>0</v>
      </c>
      <c r="K359" s="195"/>
      <c r="L359" s="196"/>
      <c r="M359" s="197" t="s">
        <v>1</v>
      </c>
      <c r="N359" s="198" t="s">
        <v>38</v>
      </c>
      <c r="O359" s="88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1" t="s">
        <v>113</v>
      </c>
      <c r="AT359" s="201" t="s">
        <v>109</v>
      </c>
      <c r="AU359" s="201" t="s">
        <v>73</v>
      </c>
      <c r="AY359" s="14" t="s">
        <v>114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4" t="s">
        <v>81</v>
      </c>
      <c r="BK359" s="202">
        <f>ROUND(I359*H359,2)</f>
        <v>0</v>
      </c>
      <c r="BL359" s="14" t="s">
        <v>113</v>
      </c>
      <c r="BM359" s="201" t="s">
        <v>1081</v>
      </c>
    </row>
    <row r="360" s="2" customFormat="1" ht="24.15" customHeight="1">
      <c r="A360" s="35"/>
      <c r="B360" s="36"/>
      <c r="C360" s="188" t="s">
        <v>1082</v>
      </c>
      <c r="D360" s="188" t="s">
        <v>109</v>
      </c>
      <c r="E360" s="189" t="s">
        <v>1083</v>
      </c>
      <c r="F360" s="190" t="s">
        <v>1084</v>
      </c>
      <c r="G360" s="191" t="s">
        <v>112</v>
      </c>
      <c r="H360" s="192">
        <v>1</v>
      </c>
      <c r="I360" s="193"/>
      <c r="J360" s="194">
        <f>ROUND(I360*H360,2)</f>
        <v>0</v>
      </c>
      <c r="K360" s="195"/>
      <c r="L360" s="196"/>
      <c r="M360" s="197" t="s">
        <v>1</v>
      </c>
      <c r="N360" s="198" t="s">
        <v>38</v>
      </c>
      <c r="O360" s="88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1" t="s">
        <v>113</v>
      </c>
      <c r="AT360" s="201" t="s">
        <v>109</v>
      </c>
      <c r="AU360" s="201" t="s">
        <v>73</v>
      </c>
      <c r="AY360" s="14" t="s">
        <v>114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14" t="s">
        <v>81</v>
      </c>
      <c r="BK360" s="202">
        <f>ROUND(I360*H360,2)</f>
        <v>0</v>
      </c>
      <c r="BL360" s="14" t="s">
        <v>113</v>
      </c>
      <c r="BM360" s="201" t="s">
        <v>1085</v>
      </c>
    </row>
    <row r="361" s="2" customFormat="1" ht="24.15" customHeight="1">
      <c r="A361" s="35"/>
      <c r="B361" s="36"/>
      <c r="C361" s="188" t="s">
        <v>1086</v>
      </c>
      <c r="D361" s="188" t="s">
        <v>109</v>
      </c>
      <c r="E361" s="189" t="s">
        <v>1087</v>
      </c>
      <c r="F361" s="190" t="s">
        <v>1088</v>
      </c>
      <c r="G361" s="191" t="s">
        <v>112</v>
      </c>
      <c r="H361" s="192">
        <v>1</v>
      </c>
      <c r="I361" s="193"/>
      <c r="J361" s="194">
        <f>ROUND(I361*H361,2)</f>
        <v>0</v>
      </c>
      <c r="K361" s="195"/>
      <c r="L361" s="196"/>
      <c r="M361" s="197" t="s">
        <v>1</v>
      </c>
      <c r="N361" s="198" t="s">
        <v>38</v>
      </c>
      <c r="O361" s="88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1" t="s">
        <v>113</v>
      </c>
      <c r="AT361" s="201" t="s">
        <v>109</v>
      </c>
      <c r="AU361" s="201" t="s">
        <v>73</v>
      </c>
      <c r="AY361" s="14" t="s">
        <v>114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4" t="s">
        <v>81</v>
      </c>
      <c r="BK361" s="202">
        <f>ROUND(I361*H361,2)</f>
        <v>0</v>
      </c>
      <c r="BL361" s="14" t="s">
        <v>113</v>
      </c>
      <c r="BM361" s="201" t="s">
        <v>1089</v>
      </c>
    </row>
    <row r="362" s="2" customFormat="1" ht="24.15" customHeight="1">
      <c r="A362" s="35"/>
      <c r="B362" s="36"/>
      <c r="C362" s="188" t="s">
        <v>1090</v>
      </c>
      <c r="D362" s="188" t="s">
        <v>109</v>
      </c>
      <c r="E362" s="189" t="s">
        <v>1091</v>
      </c>
      <c r="F362" s="190" t="s">
        <v>1092</v>
      </c>
      <c r="G362" s="191" t="s">
        <v>112</v>
      </c>
      <c r="H362" s="192">
        <v>1</v>
      </c>
      <c r="I362" s="193"/>
      <c r="J362" s="194">
        <f>ROUND(I362*H362,2)</f>
        <v>0</v>
      </c>
      <c r="K362" s="195"/>
      <c r="L362" s="196"/>
      <c r="M362" s="197" t="s">
        <v>1</v>
      </c>
      <c r="N362" s="198" t="s">
        <v>38</v>
      </c>
      <c r="O362" s="88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1" t="s">
        <v>113</v>
      </c>
      <c r="AT362" s="201" t="s">
        <v>109</v>
      </c>
      <c r="AU362" s="201" t="s">
        <v>73</v>
      </c>
      <c r="AY362" s="14" t="s">
        <v>114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4" t="s">
        <v>81</v>
      </c>
      <c r="BK362" s="202">
        <f>ROUND(I362*H362,2)</f>
        <v>0</v>
      </c>
      <c r="BL362" s="14" t="s">
        <v>113</v>
      </c>
      <c r="BM362" s="201" t="s">
        <v>1093</v>
      </c>
    </row>
    <row r="363" s="2" customFormat="1" ht="24.15" customHeight="1">
      <c r="A363" s="35"/>
      <c r="B363" s="36"/>
      <c r="C363" s="188" t="s">
        <v>1094</v>
      </c>
      <c r="D363" s="188" t="s">
        <v>109</v>
      </c>
      <c r="E363" s="189" t="s">
        <v>1095</v>
      </c>
      <c r="F363" s="190" t="s">
        <v>1096</v>
      </c>
      <c r="G363" s="191" t="s">
        <v>112</v>
      </c>
      <c r="H363" s="192">
        <v>1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38</v>
      </c>
      <c r="O363" s="88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1" t="s">
        <v>113</v>
      </c>
      <c r="AT363" s="201" t="s">
        <v>109</v>
      </c>
      <c r="AU363" s="201" t="s">
        <v>73</v>
      </c>
      <c r="AY363" s="14" t="s">
        <v>114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4" t="s">
        <v>81</v>
      </c>
      <c r="BK363" s="202">
        <f>ROUND(I363*H363,2)</f>
        <v>0</v>
      </c>
      <c r="BL363" s="14" t="s">
        <v>113</v>
      </c>
      <c r="BM363" s="201" t="s">
        <v>1097</v>
      </c>
    </row>
    <row r="364" s="2" customFormat="1" ht="24.15" customHeight="1">
      <c r="A364" s="35"/>
      <c r="B364" s="36"/>
      <c r="C364" s="188" t="s">
        <v>1098</v>
      </c>
      <c r="D364" s="188" t="s">
        <v>109</v>
      </c>
      <c r="E364" s="189" t="s">
        <v>1099</v>
      </c>
      <c r="F364" s="190" t="s">
        <v>1100</v>
      </c>
      <c r="G364" s="191" t="s">
        <v>112</v>
      </c>
      <c r="H364" s="192">
        <v>1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38</v>
      </c>
      <c r="O364" s="88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1" t="s">
        <v>113</v>
      </c>
      <c r="AT364" s="201" t="s">
        <v>109</v>
      </c>
      <c r="AU364" s="201" t="s">
        <v>73</v>
      </c>
      <c r="AY364" s="14" t="s">
        <v>114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4" t="s">
        <v>81</v>
      </c>
      <c r="BK364" s="202">
        <f>ROUND(I364*H364,2)</f>
        <v>0</v>
      </c>
      <c r="BL364" s="14" t="s">
        <v>113</v>
      </c>
      <c r="BM364" s="201" t="s">
        <v>1101</v>
      </c>
    </row>
    <row r="365" s="2" customFormat="1" ht="24.15" customHeight="1">
      <c r="A365" s="35"/>
      <c r="B365" s="36"/>
      <c r="C365" s="188" t="s">
        <v>1102</v>
      </c>
      <c r="D365" s="188" t="s">
        <v>109</v>
      </c>
      <c r="E365" s="189" t="s">
        <v>1103</v>
      </c>
      <c r="F365" s="190" t="s">
        <v>1104</v>
      </c>
      <c r="G365" s="191" t="s">
        <v>112</v>
      </c>
      <c r="H365" s="192">
        <v>1</v>
      </c>
      <c r="I365" s="193"/>
      <c r="J365" s="194">
        <f>ROUND(I365*H365,2)</f>
        <v>0</v>
      </c>
      <c r="K365" s="195"/>
      <c r="L365" s="196"/>
      <c r="M365" s="197" t="s">
        <v>1</v>
      </c>
      <c r="N365" s="198" t="s">
        <v>38</v>
      </c>
      <c r="O365" s="88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1" t="s">
        <v>113</v>
      </c>
      <c r="AT365" s="201" t="s">
        <v>109</v>
      </c>
      <c r="AU365" s="201" t="s">
        <v>73</v>
      </c>
      <c r="AY365" s="14" t="s">
        <v>114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14" t="s">
        <v>81</v>
      </c>
      <c r="BK365" s="202">
        <f>ROUND(I365*H365,2)</f>
        <v>0</v>
      </c>
      <c r="BL365" s="14" t="s">
        <v>113</v>
      </c>
      <c r="BM365" s="201" t="s">
        <v>1105</v>
      </c>
    </row>
    <row r="366" s="2" customFormat="1" ht="21.75" customHeight="1">
      <c r="A366" s="35"/>
      <c r="B366" s="36"/>
      <c r="C366" s="188" t="s">
        <v>1106</v>
      </c>
      <c r="D366" s="188" t="s">
        <v>109</v>
      </c>
      <c r="E366" s="189" t="s">
        <v>1107</v>
      </c>
      <c r="F366" s="190" t="s">
        <v>1108</v>
      </c>
      <c r="G366" s="191" t="s">
        <v>112</v>
      </c>
      <c r="H366" s="192">
        <v>1</v>
      </c>
      <c r="I366" s="193"/>
      <c r="J366" s="194">
        <f>ROUND(I366*H366,2)</f>
        <v>0</v>
      </c>
      <c r="K366" s="195"/>
      <c r="L366" s="196"/>
      <c r="M366" s="197" t="s">
        <v>1</v>
      </c>
      <c r="N366" s="198" t="s">
        <v>38</v>
      </c>
      <c r="O366" s="88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1" t="s">
        <v>113</v>
      </c>
      <c r="AT366" s="201" t="s">
        <v>109</v>
      </c>
      <c r="AU366" s="201" t="s">
        <v>73</v>
      </c>
      <c r="AY366" s="14" t="s">
        <v>114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4" t="s">
        <v>81</v>
      </c>
      <c r="BK366" s="202">
        <f>ROUND(I366*H366,2)</f>
        <v>0</v>
      </c>
      <c r="BL366" s="14" t="s">
        <v>113</v>
      </c>
      <c r="BM366" s="201" t="s">
        <v>1109</v>
      </c>
    </row>
    <row r="367" s="2" customFormat="1" ht="24.15" customHeight="1">
      <c r="A367" s="35"/>
      <c r="B367" s="36"/>
      <c r="C367" s="188" t="s">
        <v>1110</v>
      </c>
      <c r="D367" s="188" t="s">
        <v>109</v>
      </c>
      <c r="E367" s="189" t="s">
        <v>1111</v>
      </c>
      <c r="F367" s="190" t="s">
        <v>1112</v>
      </c>
      <c r="G367" s="191" t="s">
        <v>112</v>
      </c>
      <c r="H367" s="192">
        <v>1</v>
      </c>
      <c r="I367" s="193"/>
      <c r="J367" s="194">
        <f>ROUND(I367*H367,2)</f>
        <v>0</v>
      </c>
      <c r="K367" s="195"/>
      <c r="L367" s="196"/>
      <c r="M367" s="197" t="s">
        <v>1</v>
      </c>
      <c r="N367" s="198" t="s">
        <v>38</v>
      </c>
      <c r="O367" s="88"/>
      <c r="P367" s="199">
        <f>O367*H367</f>
        <v>0</v>
      </c>
      <c r="Q367" s="199">
        <v>0</v>
      </c>
      <c r="R367" s="199">
        <f>Q367*H367</f>
        <v>0</v>
      </c>
      <c r="S367" s="199">
        <v>0</v>
      </c>
      <c r="T367" s="200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1" t="s">
        <v>113</v>
      </c>
      <c r="AT367" s="201" t="s">
        <v>109</v>
      </c>
      <c r="AU367" s="201" t="s">
        <v>73</v>
      </c>
      <c r="AY367" s="14" t="s">
        <v>114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14" t="s">
        <v>81</v>
      </c>
      <c r="BK367" s="202">
        <f>ROUND(I367*H367,2)</f>
        <v>0</v>
      </c>
      <c r="BL367" s="14" t="s">
        <v>113</v>
      </c>
      <c r="BM367" s="201" t="s">
        <v>1113</v>
      </c>
    </row>
    <row r="368" s="2" customFormat="1" ht="24.15" customHeight="1">
      <c r="A368" s="35"/>
      <c r="B368" s="36"/>
      <c r="C368" s="188" t="s">
        <v>1114</v>
      </c>
      <c r="D368" s="188" t="s">
        <v>109</v>
      </c>
      <c r="E368" s="189" t="s">
        <v>1115</v>
      </c>
      <c r="F368" s="190" t="s">
        <v>1116</v>
      </c>
      <c r="G368" s="191" t="s">
        <v>112</v>
      </c>
      <c r="H368" s="192">
        <v>1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38</v>
      </c>
      <c r="O368" s="88"/>
      <c r="P368" s="199">
        <f>O368*H368</f>
        <v>0</v>
      </c>
      <c r="Q368" s="199">
        <v>0</v>
      </c>
      <c r="R368" s="199">
        <f>Q368*H368</f>
        <v>0</v>
      </c>
      <c r="S368" s="199">
        <v>0</v>
      </c>
      <c r="T368" s="20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1" t="s">
        <v>113</v>
      </c>
      <c r="AT368" s="201" t="s">
        <v>109</v>
      </c>
      <c r="AU368" s="201" t="s">
        <v>73</v>
      </c>
      <c r="AY368" s="14" t="s">
        <v>114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4" t="s">
        <v>81</v>
      </c>
      <c r="BK368" s="202">
        <f>ROUND(I368*H368,2)</f>
        <v>0</v>
      </c>
      <c r="BL368" s="14" t="s">
        <v>113</v>
      </c>
      <c r="BM368" s="201" t="s">
        <v>1117</v>
      </c>
    </row>
    <row r="369" s="2" customFormat="1" ht="24.15" customHeight="1">
      <c r="A369" s="35"/>
      <c r="B369" s="36"/>
      <c r="C369" s="188" t="s">
        <v>1118</v>
      </c>
      <c r="D369" s="188" t="s">
        <v>109</v>
      </c>
      <c r="E369" s="189" t="s">
        <v>1119</v>
      </c>
      <c r="F369" s="190" t="s">
        <v>1120</v>
      </c>
      <c r="G369" s="191" t="s">
        <v>112</v>
      </c>
      <c r="H369" s="192">
        <v>1</v>
      </c>
      <c r="I369" s="193"/>
      <c r="J369" s="194">
        <f>ROUND(I369*H369,2)</f>
        <v>0</v>
      </c>
      <c r="K369" s="195"/>
      <c r="L369" s="196"/>
      <c r="M369" s="197" t="s">
        <v>1</v>
      </c>
      <c r="N369" s="198" t="s">
        <v>38</v>
      </c>
      <c r="O369" s="88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1" t="s">
        <v>113</v>
      </c>
      <c r="AT369" s="201" t="s">
        <v>109</v>
      </c>
      <c r="AU369" s="201" t="s">
        <v>73</v>
      </c>
      <c r="AY369" s="14" t="s">
        <v>114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4" t="s">
        <v>81</v>
      </c>
      <c r="BK369" s="202">
        <f>ROUND(I369*H369,2)</f>
        <v>0</v>
      </c>
      <c r="BL369" s="14" t="s">
        <v>113</v>
      </c>
      <c r="BM369" s="201" t="s">
        <v>1121</v>
      </c>
    </row>
    <row r="370" s="2" customFormat="1" ht="24.15" customHeight="1">
      <c r="A370" s="35"/>
      <c r="B370" s="36"/>
      <c r="C370" s="188" t="s">
        <v>1122</v>
      </c>
      <c r="D370" s="188" t="s">
        <v>109</v>
      </c>
      <c r="E370" s="189" t="s">
        <v>1123</v>
      </c>
      <c r="F370" s="190" t="s">
        <v>1124</v>
      </c>
      <c r="G370" s="191" t="s">
        <v>112</v>
      </c>
      <c r="H370" s="192">
        <v>1</v>
      </c>
      <c r="I370" s="193"/>
      <c r="J370" s="194">
        <f>ROUND(I370*H370,2)</f>
        <v>0</v>
      </c>
      <c r="K370" s="195"/>
      <c r="L370" s="196"/>
      <c r="M370" s="197" t="s">
        <v>1</v>
      </c>
      <c r="N370" s="198" t="s">
        <v>38</v>
      </c>
      <c r="O370" s="88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1" t="s">
        <v>113</v>
      </c>
      <c r="AT370" s="201" t="s">
        <v>109</v>
      </c>
      <c r="AU370" s="201" t="s">
        <v>73</v>
      </c>
      <c r="AY370" s="14" t="s">
        <v>114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4" t="s">
        <v>81</v>
      </c>
      <c r="BK370" s="202">
        <f>ROUND(I370*H370,2)</f>
        <v>0</v>
      </c>
      <c r="BL370" s="14" t="s">
        <v>113</v>
      </c>
      <c r="BM370" s="201" t="s">
        <v>1125</v>
      </c>
    </row>
    <row r="371" s="2" customFormat="1" ht="24.15" customHeight="1">
      <c r="A371" s="35"/>
      <c r="B371" s="36"/>
      <c r="C371" s="188" t="s">
        <v>1126</v>
      </c>
      <c r="D371" s="188" t="s">
        <v>109</v>
      </c>
      <c r="E371" s="189" t="s">
        <v>1127</v>
      </c>
      <c r="F371" s="190" t="s">
        <v>1128</v>
      </c>
      <c r="G371" s="191" t="s">
        <v>112</v>
      </c>
      <c r="H371" s="192">
        <v>1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38</v>
      </c>
      <c r="O371" s="88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1" t="s">
        <v>113</v>
      </c>
      <c r="AT371" s="201" t="s">
        <v>109</v>
      </c>
      <c r="AU371" s="201" t="s">
        <v>73</v>
      </c>
      <c r="AY371" s="14" t="s">
        <v>114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4" t="s">
        <v>81</v>
      </c>
      <c r="BK371" s="202">
        <f>ROUND(I371*H371,2)</f>
        <v>0</v>
      </c>
      <c r="BL371" s="14" t="s">
        <v>113</v>
      </c>
      <c r="BM371" s="201" t="s">
        <v>1129</v>
      </c>
    </row>
    <row r="372" s="2" customFormat="1" ht="24.15" customHeight="1">
      <c r="A372" s="35"/>
      <c r="B372" s="36"/>
      <c r="C372" s="188" t="s">
        <v>1130</v>
      </c>
      <c r="D372" s="188" t="s">
        <v>109</v>
      </c>
      <c r="E372" s="189" t="s">
        <v>1131</v>
      </c>
      <c r="F372" s="190" t="s">
        <v>1132</v>
      </c>
      <c r="G372" s="191" t="s">
        <v>112</v>
      </c>
      <c r="H372" s="192">
        <v>1</v>
      </c>
      <c r="I372" s="193"/>
      <c r="J372" s="194">
        <f>ROUND(I372*H372,2)</f>
        <v>0</v>
      </c>
      <c r="K372" s="195"/>
      <c r="L372" s="196"/>
      <c r="M372" s="197" t="s">
        <v>1</v>
      </c>
      <c r="N372" s="198" t="s">
        <v>38</v>
      </c>
      <c r="O372" s="88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1" t="s">
        <v>113</v>
      </c>
      <c r="AT372" s="201" t="s">
        <v>109</v>
      </c>
      <c r="AU372" s="201" t="s">
        <v>73</v>
      </c>
      <c r="AY372" s="14" t="s">
        <v>114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4" t="s">
        <v>81</v>
      </c>
      <c r="BK372" s="202">
        <f>ROUND(I372*H372,2)</f>
        <v>0</v>
      </c>
      <c r="BL372" s="14" t="s">
        <v>113</v>
      </c>
      <c r="BM372" s="201" t="s">
        <v>1133</v>
      </c>
    </row>
    <row r="373" s="2" customFormat="1" ht="24.15" customHeight="1">
      <c r="A373" s="35"/>
      <c r="B373" s="36"/>
      <c r="C373" s="188" t="s">
        <v>1134</v>
      </c>
      <c r="D373" s="188" t="s">
        <v>109</v>
      </c>
      <c r="E373" s="189" t="s">
        <v>1135</v>
      </c>
      <c r="F373" s="190" t="s">
        <v>1136</v>
      </c>
      <c r="G373" s="191" t="s">
        <v>112</v>
      </c>
      <c r="H373" s="192">
        <v>1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38</v>
      </c>
      <c r="O373" s="88"/>
      <c r="P373" s="199">
        <f>O373*H373</f>
        <v>0</v>
      </c>
      <c r="Q373" s="199">
        <v>0</v>
      </c>
      <c r="R373" s="199">
        <f>Q373*H373</f>
        <v>0</v>
      </c>
      <c r="S373" s="199">
        <v>0</v>
      </c>
      <c r="T373" s="20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1" t="s">
        <v>113</v>
      </c>
      <c r="AT373" s="201" t="s">
        <v>109</v>
      </c>
      <c r="AU373" s="201" t="s">
        <v>73</v>
      </c>
      <c r="AY373" s="14" t="s">
        <v>114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4" t="s">
        <v>81</v>
      </c>
      <c r="BK373" s="202">
        <f>ROUND(I373*H373,2)</f>
        <v>0</v>
      </c>
      <c r="BL373" s="14" t="s">
        <v>113</v>
      </c>
      <c r="BM373" s="201" t="s">
        <v>1137</v>
      </c>
    </row>
    <row r="374" s="2" customFormat="1" ht="24.15" customHeight="1">
      <c r="A374" s="35"/>
      <c r="B374" s="36"/>
      <c r="C374" s="188" t="s">
        <v>1138</v>
      </c>
      <c r="D374" s="188" t="s">
        <v>109</v>
      </c>
      <c r="E374" s="189" t="s">
        <v>1139</v>
      </c>
      <c r="F374" s="190" t="s">
        <v>1140</v>
      </c>
      <c r="G374" s="191" t="s">
        <v>112</v>
      </c>
      <c r="H374" s="192">
        <v>1</v>
      </c>
      <c r="I374" s="193"/>
      <c r="J374" s="194">
        <f>ROUND(I374*H374,2)</f>
        <v>0</v>
      </c>
      <c r="K374" s="195"/>
      <c r="L374" s="196"/>
      <c r="M374" s="197" t="s">
        <v>1</v>
      </c>
      <c r="N374" s="198" t="s">
        <v>38</v>
      </c>
      <c r="O374" s="88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1" t="s">
        <v>113</v>
      </c>
      <c r="AT374" s="201" t="s">
        <v>109</v>
      </c>
      <c r="AU374" s="201" t="s">
        <v>73</v>
      </c>
      <c r="AY374" s="14" t="s">
        <v>114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4" t="s">
        <v>81</v>
      </c>
      <c r="BK374" s="202">
        <f>ROUND(I374*H374,2)</f>
        <v>0</v>
      </c>
      <c r="BL374" s="14" t="s">
        <v>113</v>
      </c>
      <c r="BM374" s="201" t="s">
        <v>1141</v>
      </c>
    </row>
    <row r="375" s="2" customFormat="1" ht="24.15" customHeight="1">
      <c r="A375" s="35"/>
      <c r="B375" s="36"/>
      <c r="C375" s="188" t="s">
        <v>1142</v>
      </c>
      <c r="D375" s="188" t="s">
        <v>109</v>
      </c>
      <c r="E375" s="189" t="s">
        <v>1143</v>
      </c>
      <c r="F375" s="190" t="s">
        <v>1144</v>
      </c>
      <c r="G375" s="191" t="s">
        <v>112</v>
      </c>
      <c r="H375" s="192">
        <v>1</v>
      </c>
      <c r="I375" s="193"/>
      <c r="J375" s="194">
        <f>ROUND(I375*H375,2)</f>
        <v>0</v>
      </c>
      <c r="K375" s="195"/>
      <c r="L375" s="196"/>
      <c r="M375" s="197" t="s">
        <v>1</v>
      </c>
      <c r="N375" s="198" t="s">
        <v>38</v>
      </c>
      <c r="O375" s="88"/>
      <c r="P375" s="199">
        <f>O375*H375</f>
        <v>0</v>
      </c>
      <c r="Q375" s="199">
        <v>0</v>
      </c>
      <c r="R375" s="199">
        <f>Q375*H375</f>
        <v>0</v>
      </c>
      <c r="S375" s="199">
        <v>0</v>
      </c>
      <c r="T375" s="200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1" t="s">
        <v>113</v>
      </c>
      <c r="AT375" s="201" t="s">
        <v>109</v>
      </c>
      <c r="AU375" s="201" t="s">
        <v>73</v>
      </c>
      <c r="AY375" s="14" t="s">
        <v>114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14" t="s">
        <v>81</v>
      </c>
      <c r="BK375" s="202">
        <f>ROUND(I375*H375,2)</f>
        <v>0</v>
      </c>
      <c r="BL375" s="14" t="s">
        <v>113</v>
      </c>
      <c r="BM375" s="201" t="s">
        <v>1145</v>
      </c>
    </row>
    <row r="376" s="2" customFormat="1" ht="24.15" customHeight="1">
      <c r="A376" s="35"/>
      <c r="B376" s="36"/>
      <c r="C376" s="188" t="s">
        <v>1146</v>
      </c>
      <c r="D376" s="188" t="s">
        <v>109</v>
      </c>
      <c r="E376" s="189" t="s">
        <v>1147</v>
      </c>
      <c r="F376" s="190" t="s">
        <v>1148</v>
      </c>
      <c r="G376" s="191" t="s">
        <v>112</v>
      </c>
      <c r="H376" s="192">
        <v>1</v>
      </c>
      <c r="I376" s="193"/>
      <c r="J376" s="194">
        <f>ROUND(I376*H376,2)</f>
        <v>0</v>
      </c>
      <c r="K376" s="195"/>
      <c r="L376" s="196"/>
      <c r="M376" s="197" t="s">
        <v>1</v>
      </c>
      <c r="N376" s="198" t="s">
        <v>38</v>
      </c>
      <c r="O376" s="88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113</v>
      </c>
      <c r="AT376" s="201" t="s">
        <v>109</v>
      </c>
      <c r="AU376" s="201" t="s">
        <v>73</v>
      </c>
      <c r="AY376" s="14" t="s">
        <v>114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4" t="s">
        <v>81</v>
      </c>
      <c r="BK376" s="202">
        <f>ROUND(I376*H376,2)</f>
        <v>0</v>
      </c>
      <c r="BL376" s="14" t="s">
        <v>113</v>
      </c>
      <c r="BM376" s="201" t="s">
        <v>1149</v>
      </c>
    </row>
    <row r="377" s="2" customFormat="1" ht="24.15" customHeight="1">
      <c r="A377" s="35"/>
      <c r="B377" s="36"/>
      <c r="C377" s="188" t="s">
        <v>1150</v>
      </c>
      <c r="D377" s="188" t="s">
        <v>109</v>
      </c>
      <c r="E377" s="189" t="s">
        <v>1151</v>
      </c>
      <c r="F377" s="190" t="s">
        <v>1152</v>
      </c>
      <c r="G377" s="191" t="s">
        <v>112</v>
      </c>
      <c r="H377" s="192">
        <v>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38</v>
      </c>
      <c r="O377" s="88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1" t="s">
        <v>113</v>
      </c>
      <c r="AT377" s="201" t="s">
        <v>109</v>
      </c>
      <c r="AU377" s="201" t="s">
        <v>73</v>
      </c>
      <c r="AY377" s="14" t="s">
        <v>114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4" t="s">
        <v>81</v>
      </c>
      <c r="BK377" s="202">
        <f>ROUND(I377*H377,2)</f>
        <v>0</v>
      </c>
      <c r="BL377" s="14" t="s">
        <v>113</v>
      </c>
      <c r="BM377" s="201" t="s">
        <v>1153</v>
      </c>
    </row>
    <row r="378" s="2" customFormat="1" ht="24.15" customHeight="1">
      <c r="A378" s="35"/>
      <c r="B378" s="36"/>
      <c r="C378" s="188" t="s">
        <v>1154</v>
      </c>
      <c r="D378" s="188" t="s">
        <v>109</v>
      </c>
      <c r="E378" s="189" t="s">
        <v>1155</v>
      </c>
      <c r="F378" s="190" t="s">
        <v>1156</v>
      </c>
      <c r="G378" s="191" t="s">
        <v>112</v>
      </c>
      <c r="H378" s="192">
        <v>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38</v>
      </c>
      <c r="O378" s="88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1" t="s">
        <v>113</v>
      </c>
      <c r="AT378" s="201" t="s">
        <v>109</v>
      </c>
      <c r="AU378" s="201" t="s">
        <v>73</v>
      </c>
      <c r="AY378" s="14" t="s">
        <v>114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4" t="s">
        <v>81</v>
      </c>
      <c r="BK378" s="202">
        <f>ROUND(I378*H378,2)</f>
        <v>0</v>
      </c>
      <c r="BL378" s="14" t="s">
        <v>113</v>
      </c>
      <c r="BM378" s="201" t="s">
        <v>1157</v>
      </c>
    </row>
    <row r="379" s="2" customFormat="1" ht="24.15" customHeight="1">
      <c r="A379" s="35"/>
      <c r="B379" s="36"/>
      <c r="C379" s="188" t="s">
        <v>1158</v>
      </c>
      <c r="D379" s="188" t="s">
        <v>109</v>
      </c>
      <c r="E379" s="189" t="s">
        <v>1159</v>
      </c>
      <c r="F379" s="190" t="s">
        <v>1160</v>
      </c>
      <c r="G379" s="191" t="s">
        <v>112</v>
      </c>
      <c r="H379" s="192">
        <v>1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38</v>
      </c>
      <c r="O379" s="88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1" t="s">
        <v>113</v>
      </c>
      <c r="AT379" s="201" t="s">
        <v>109</v>
      </c>
      <c r="AU379" s="201" t="s">
        <v>73</v>
      </c>
      <c r="AY379" s="14" t="s">
        <v>114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4" t="s">
        <v>81</v>
      </c>
      <c r="BK379" s="202">
        <f>ROUND(I379*H379,2)</f>
        <v>0</v>
      </c>
      <c r="BL379" s="14" t="s">
        <v>113</v>
      </c>
      <c r="BM379" s="201" t="s">
        <v>1161</v>
      </c>
    </row>
    <row r="380" s="2" customFormat="1" ht="24.15" customHeight="1">
      <c r="A380" s="35"/>
      <c r="B380" s="36"/>
      <c r="C380" s="188" t="s">
        <v>1162</v>
      </c>
      <c r="D380" s="188" t="s">
        <v>109</v>
      </c>
      <c r="E380" s="189" t="s">
        <v>1163</v>
      </c>
      <c r="F380" s="190" t="s">
        <v>1164</v>
      </c>
      <c r="G380" s="191" t="s">
        <v>112</v>
      </c>
      <c r="H380" s="192">
        <v>1</v>
      </c>
      <c r="I380" s="193"/>
      <c r="J380" s="194">
        <f>ROUND(I380*H380,2)</f>
        <v>0</v>
      </c>
      <c r="K380" s="195"/>
      <c r="L380" s="196"/>
      <c r="M380" s="197" t="s">
        <v>1</v>
      </c>
      <c r="N380" s="198" t="s">
        <v>38</v>
      </c>
      <c r="O380" s="88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1" t="s">
        <v>113</v>
      </c>
      <c r="AT380" s="201" t="s">
        <v>109</v>
      </c>
      <c r="AU380" s="201" t="s">
        <v>73</v>
      </c>
      <c r="AY380" s="14" t="s">
        <v>114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4" t="s">
        <v>81</v>
      </c>
      <c r="BK380" s="202">
        <f>ROUND(I380*H380,2)</f>
        <v>0</v>
      </c>
      <c r="BL380" s="14" t="s">
        <v>113</v>
      </c>
      <c r="BM380" s="201" t="s">
        <v>1165</v>
      </c>
    </row>
    <row r="381" s="2" customFormat="1" ht="24.15" customHeight="1">
      <c r="A381" s="35"/>
      <c r="B381" s="36"/>
      <c r="C381" s="188" t="s">
        <v>1166</v>
      </c>
      <c r="D381" s="188" t="s">
        <v>109</v>
      </c>
      <c r="E381" s="189" t="s">
        <v>1167</v>
      </c>
      <c r="F381" s="190" t="s">
        <v>1168</v>
      </c>
      <c r="G381" s="191" t="s">
        <v>112</v>
      </c>
      <c r="H381" s="192">
        <v>1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38</v>
      </c>
      <c r="O381" s="88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1" t="s">
        <v>113</v>
      </c>
      <c r="AT381" s="201" t="s">
        <v>109</v>
      </c>
      <c r="AU381" s="201" t="s">
        <v>73</v>
      </c>
      <c r="AY381" s="14" t="s">
        <v>114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4" t="s">
        <v>81</v>
      </c>
      <c r="BK381" s="202">
        <f>ROUND(I381*H381,2)</f>
        <v>0</v>
      </c>
      <c r="BL381" s="14" t="s">
        <v>113</v>
      </c>
      <c r="BM381" s="201" t="s">
        <v>1169</v>
      </c>
    </row>
    <row r="382" s="2" customFormat="1" ht="24.15" customHeight="1">
      <c r="A382" s="35"/>
      <c r="B382" s="36"/>
      <c r="C382" s="188" t="s">
        <v>1170</v>
      </c>
      <c r="D382" s="188" t="s">
        <v>109</v>
      </c>
      <c r="E382" s="189" t="s">
        <v>1171</v>
      </c>
      <c r="F382" s="190" t="s">
        <v>1172</v>
      </c>
      <c r="G382" s="191" t="s">
        <v>112</v>
      </c>
      <c r="H382" s="192">
        <v>1</v>
      </c>
      <c r="I382" s="193"/>
      <c r="J382" s="194">
        <f>ROUND(I382*H382,2)</f>
        <v>0</v>
      </c>
      <c r="K382" s="195"/>
      <c r="L382" s="196"/>
      <c r="M382" s="197" t="s">
        <v>1</v>
      </c>
      <c r="N382" s="198" t="s">
        <v>38</v>
      </c>
      <c r="O382" s="88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1" t="s">
        <v>113</v>
      </c>
      <c r="AT382" s="201" t="s">
        <v>109</v>
      </c>
      <c r="AU382" s="201" t="s">
        <v>73</v>
      </c>
      <c r="AY382" s="14" t="s">
        <v>114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14" t="s">
        <v>81</v>
      </c>
      <c r="BK382" s="202">
        <f>ROUND(I382*H382,2)</f>
        <v>0</v>
      </c>
      <c r="BL382" s="14" t="s">
        <v>113</v>
      </c>
      <c r="BM382" s="201" t="s">
        <v>1173</v>
      </c>
    </row>
    <row r="383" s="2" customFormat="1" ht="24.15" customHeight="1">
      <c r="A383" s="35"/>
      <c r="B383" s="36"/>
      <c r="C383" s="188" t="s">
        <v>1174</v>
      </c>
      <c r="D383" s="188" t="s">
        <v>109</v>
      </c>
      <c r="E383" s="189" t="s">
        <v>1175</v>
      </c>
      <c r="F383" s="190" t="s">
        <v>1176</v>
      </c>
      <c r="G383" s="191" t="s">
        <v>112</v>
      </c>
      <c r="H383" s="192">
        <v>1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38</v>
      </c>
      <c r="O383" s="88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1" t="s">
        <v>113</v>
      </c>
      <c r="AT383" s="201" t="s">
        <v>109</v>
      </c>
      <c r="AU383" s="201" t="s">
        <v>73</v>
      </c>
      <c r="AY383" s="14" t="s">
        <v>114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4" t="s">
        <v>81</v>
      </c>
      <c r="BK383" s="202">
        <f>ROUND(I383*H383,2)</f>
        <v>0</v>
      </c>
      <c r="BL383" s="14" t="s">
        <v>113</v>
      </c>
      <c r="BM383" s="201" t="s">
        <v>1177</v>
      </c>
    </row>
    <row r="384" s="2" customFormat="1" ht="24.15" customHeight="1">
      <c r="A384" s="35"/>
      <c r="B384" s="36"/>
      <c r="C384" s="188" t="s">
        <v>1178</v>
      </c>
      <c r="D384" s="188" t="s">
        <v>109</v>
      </c>
      <c r="E384" s="189" t="s">
        <v>1179</v>
      </c>
      <c r="F384" s="190" t="s">
        <v>1180</v>
      </c>
      <c r="G384" s="191" t="s">
        <v>112</v>
      </c>
      <c r="H384" s="192">
        <v>1</v>
      </c>
      <c r="I384" s="193"/>
      <c r="J384" s="194">
        <f>ROUND(I384*H384,2)</f>
        <v>0</v>
      </c>
      <c r="K384" s="195"/>
      <c r="L384" s="196"/>
      <c r="M384" s="197" t="s">
        <v>1</v>
      </c>
      <c r="N384" s="198" t="s">
        <v>38</v>
      </c>
      <c r="O384" s="88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1" t="s">
        <v>113</v>
      </c>
      <c r="AT384" s="201" t="s">
        <v>109</v>
      </c>
      <c r="AU384" s="201" t="s">
        <v>73</v>
      </c>
      <c r="AY384" s="14" t="s">
        <v>114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4" t="s">
        <v>81</v>
      </c>
      <c r="BK384" s="202">
        <f>ROUND(I384*H384,2)</f>
        <v>0</v>
      </c>
      <c r="BL384" s="14" t="s">
        <v>113</v>
      </c>
      <c r="BM384" s="201" t="s">
        <v>1181</v>
      </c>
    </row>
    <row r="385" s="2" customFormat="1" ht="24.15" customHeight="1">
      <c r="A385" s="35"/>
      <c r="B385" s="36"/>
      <c r="C385" s="188" t="s">
        <v>1182</v>
      </c>
      <c r="D385" s="188" t="s">
        <v>109</v>
      </c>
      <c r="E385" s="189" t="s">
        <v>1183</v>
      </c>
      <c r="F385" s="190" t="s">
        <v>1184</v>
      </c>
      <c r="G385" s="191" t="s">
        <v>112</v>
      </c>
      <c r="H385" s="192">
        <v>1</v>
      </c>
      <c r="I385" s="193"/>
      <c r="J385" s="194">
        <f>ROUND(I385*H385,2)</f>
        <v>0</v>
      </c>
      <c r="K385" s="195"/>
      <c r="L385" s="196"/>
      <c r="M385" s="197" t="s">
        <v>1</v>
      </c>
      <c r="N385" s="198" t="s">
        <v>38</v>
      </c>
      <c r="O385" s="88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1" t="s">
        <v>113</v>
      </c>
      <c r="AT385" s="201" t="s">
        <v>109</v>
      </c>
      <c r="AU385" s="201" t="s">
        <v>73</v>
      </c>
      <c r="AY385" s="14" t="s">
        <v>114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4" t="s">
        <v>81</v>
      </c>
      <c r="BK385" s="202">
        <f>ROUND(I385*H385,2)</f>
        <v>0</v>
      </c>
      <c r="BL385" s="14" t="s">
        <v>113</v>
      </c>
      <c r="BM385" s="201" t="s">
        <v>1185</v>
      </c>
    </row>
    <row r="386" s="2" customFormat="1" ht="24.15" customHeight="1">
      <c r="A386" s="35"/>
      <c r="B386" s="36"/>
      <c r="C386" s="188" t="s">
        <v>1186</v>
      </c>
      <c r="D386" s="188" t="s">
        <v>109</v>
      </c>
      <c r="E386" s="189" t="s">
        <v>1187</v>
      </c>
      <c r="F386" s="190" t="s">
        <v>1188</v>
      </c>
      <c r="G386" s="191" t="s">
        <v>112</v>
      </c>
      <c r="H386" s="192">
        <v>1</v>
      </c>
      <c r="I386" s="193"/>
      <c r="J386" s="194">
        <f>ROUND(I386*H386,2)</f>
        <v>0</v>
      </c>
      <c r="K386" s="195"/>
      <c r="L386" s="196"/>
      <c r="M386" s="197" t="s">
        <v>1</v>
      </c>
      <c r="N386" s="198" t="s">
        <v>38</v>
      </c>
      <c r="O386" s="88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1" t="s">
        <v>113</v>
      </c>
      <c r="AT386" s="201" t="s">
        <v>109</v>
      </c>
      <c r="AU386" s="201" t="s">
        <v>73</v>
      </c>
      <c r="AY386" s="14" t="s">
        <v>114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14" t="s">
        <v>81</v>
      </c>
      <c r="BK386" s="202">
        <f>ROUND(I386*H386,2)</f>
        <v>0</v>
      </c>
      <c r="BL386" s="14" t="s">
        <v>113</v>
      </c>
      <c r="BM386" s="201" t="s">
        <v>1189</v>
      </c>
    </row>
    <row r="387" s="2" customFormat="1" ht="24.15" customHeight="1">
      <c r="A387" s="35"/>
      <c r="B387" s="36"/>
      <c r="C387" s="188" t="s">
        <v>1190</v>
      </c>
      <c r="D387" s="188" t="s">
        <v>109</v>
      </c>
      <c r="E387" s="189" t="s">
        <v>1191</v>
      </c>
      <c r="F387" s="190" t="s">
        <v>1192</v>
      </c>
      <c r="G387" s="191" t="s">
        <v>112</v>
      </c>
      <c r="H387" s="192">
        <v>1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38</v>
      </c>
      <c r="O387" s="88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1" t="s">
        <v>113</v>
      </c>
      <c r="AT387" s="201" t="s">
        <v>109</v>
      </c>
      <c r="AU387" s="201" t="s">
        <v>73</v>
      </c>
      <c r="AY387" s="14" t="s">
        <v>114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4" t="s">
        <v>81</v>
      </c>
      <c r="BK387" s="202">
        <f>ROUND(I387*H387,2)</f>
        <v>0</v>
      </c>
      <c r="BL387" s="14" t="s">
        <v>113</v>
      </c>
      <c r="BM387" s="201" t="s">
        <v>1193</v>
      </c>
    </row>
    <row r="388" s="2" customFormat="1" ht="24.15" customHeight="1">
      <c r="A388" s="35"/>
      <c r="B388" s="36"/>
      <c r="C388" s="188" t="s">
        <v>1194</v>
      </c>
      <c r="D388" s="188" t="s">
        <v>109</v>
      </c>
      <c r="E388" s="189" t="s">
        <v>1195</v>
      </c>
      <c r="F388" s="190" t="s">
        <v>1196</v>
      </c>
      <c r="G388" s="191" t="s">
        <v>112</v>
      </c>
      <c r="H388" s="192">
        <v>1</v>
      </c>
      <c r="I388" s="193"/>
      <c r="J388" s="194">
        <f>ROUND(I388*H388,2)</f>
        <v>0</v>
      </c>
      <c r="K388" s="195"/>
      <c r="L388" s="196"/>
      <c r="M388" s="197" t="s">
        <v>1</v>
      </c>
      <c r="N388" s="198" t="s">
        <v>38</v>
      </c>
      <c r="O388" s="88"/>
      <c r="P388" s="199">
        <f>O388*H388</f>
        <v>0</v>
      </c>
      <c r="Q388" s="199">
        <v>0</v>
      </c>
      <c r="R388" s="199">
        <f>Q388*H388</f>
        <v>0</v>
      </c>
      <c r="S388" s="199">
        <v>0</v>
      </c>
      <c r="T388" s="200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1" t="s">
        <v>113</v>
      </c>
      <c r="AT388" s="201" t="s">
        <v>109</v>
      </c>
      <c r="AU388" s="201" t="s">
        <v>73</v>
      </c>
      <c r="AY388" s="14" t="s">
        <v>114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14" t="s">
        <v>81</v>
      </c>
      <c r="BK388" s="202">
        <f>ROUND(I388*H388,2)</f>
        <v>0</v>
      </c>
      <c r="BL388" s="14" t="s">
        <v>113</v>
      </c>
      <c r="BM388" s="201" t="s">
        <v>1197</v>
      </c>
    </row>
    <row r="389" s="2" customFormat="1" ht="24.15" customHeight="1">
      <c r="A389" s="35"/>
      <c r="B389" s="36"/>
      <c r="C389" s="188" t="s">
        <v>1198</v>
      </c>
      <c r="D389" s="188" t="s">
        <v>109</v>
      </c>
      <c r="E389" s="189" t="s">
        <v>1199</v>
      </c>
      <c r="F389" s="190" t="s">
        <v>1200</v>
      </c>
      <c r="G389" s="191" t="s">
        <v>112</v>
      </c>
      <c r="H389" s="192">
        <v>1</v>
      </c>
      <c r="I389" s="193"/>
      <c r="J389" s="194">
        <f>ROUND(I389*H389,2)</f>
        <v>0</v>
      </c>
      <c r="K389" s="195"/>
      <c r="L389" s="196"/>
      <c r="M389" s="197" t="s">
        <v>1</v>
      </c>
      <c r="N389" s="198" t="s">
        <v>38</v>
      </c>
      <c r="O389" s="88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1" t="s">
        <v>113</v>
      </c>
      <c r="AT389" s="201" t="s">
        <v>109</v>
      </c>
      <c r="AU389" s="201" t="s">
        <v>73</v>
      </c>
      <c r="AY389" s="14" t="s">
        <v>114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4" t="s">
        <v>81</v>
      </c>
      <c r="BK389" s="202">
        <f>ROUND(I389*H389,2)</f>
        <v>0</v>
      </c>
      <c r="BL389" s="14" t="s">
        <v>113</v>
      </c>
      <c r="BM389" s="201" t="s">
        <v>1201</v>
      </c>
    </row>
    <row r="390" s="2" customFormat="1" ht="24.15" customHeight="1">
      <c r="A390" s="35"/>
      <c r="B390" s="36"/>
      <c r="C390" s="188" t="s">
        <v>1202</v>
      </c>
      <c r="D390" s="188" t="s">
        <v>109</v>
      </c>
      <c r="E390" s="189" t="s">
        <v>1203</v>
      </c>
      <c r="F390" s="190" t="s">
        <v>1204</v>
      </c>
      <c r="G390" s="191" t="s">
        <v>112</v>
      </c>
      <c r="H390" s="192">
        <v>1</v>
      </c>
      <c r="I390" s="193"/>
      <c r="J390" s="194">
        <f>ROUND(I390*H390,2)</f>
        <v>0</v>
      </c>
      <c r="K390" s="195"/>
      <c r="L390" s="196"/>
      <c r="M390" s="197" t="s">
        <v>1</v>
      </c>
      <c r="N390" s="198" t="s">
        <v>38</v>
      </c>
      <c r="O390" s="88"/>
      <c r="P390" s="199">
        <f>O390*H390</f>
        <v>0</v>
      </c>
      <c r="Q390" s="199">
        <v>0</v>
      </c>
      <c r="R390" s="199">
        <f>Q390*H390</f>
        <v>0</v>
      </c>
      <c r="S390" s="199">
        <v>0</v>
      </c>
      <c r="T390" s="20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1" t="s">
        <v>113</v>
      </c>
      <c r="AT390" s="201" t="s">
        <v>109</v>
      </c>
      <c r="AU390" s="201" t="s">
        <v>73</v>
      </c>
      <c r="AY390" s="14" t="s">
        <v>114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4" t="s">
        <v>81</v>
      </c>
      <c r="BK390" s="202">
        <f>ROUND(I390*H390,2)</f>
        <v>0</v>
      </c>
      <c r="BL390" s="14" t="s">
        <v>113</v>
      </c>
      <c r="BM390" s="201" t="s">
        <v>1205</v>
      </c>
    </row>
    <row r="391" s="2" customFormat="1" ht="24.15" customHeight="1">
      <c r="A391" s="35"/>
      <c r="B391" s="36"/>
      <c r="C391" s="188" t="s">
        <v>1206</v>
      </c>
      <c r="D391" s="188" t="s">
        <v>109</v>
      </c>
      <c r="E391" s="189" t="s">
        <v>1207</v>
      </c>
      <c r="F391" s="190" t="s">
        <v>1208</v>
      </c>
      <c r="G391" s="191" t="s">
        <v>112</v>
      </c>
      <c r="H391" s="192">
        <v>1</v>
      </c>
      <c r="I391" s="193"/>
      <c r="J391" s="194">
        <f>ROUND(I391*H391,2)</f>
        <v>0</v>
      </c>
      <c r="K391" s="195"/>
      <c r="L391" s="196"/>
      <c r="M391" s="197" t="s">
        <v>1</v>
      </c>
      <c r="N391" s="198" t="s">
        <v>38</v>
      </c>
      <c r="O391" s="88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1" t="s">
        <v>113</v>
      </c>
      <c r="AT391" s="201" t="s">
        <v>109</v>
      </c>
      <c r="AU391" s="201" t="s">
        <v>73</v>
      </c>
      <c r="AY391" s="14" t="s">
        <v>114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4" t="s">
        <v>81</v>
      </c>
      <c r="BK391" s="202">
        <f>ROUND(I391*H391,2)</f>
        <v>0</v>
      </c>
      <c r="BL391" s="14" t="s">
        <v>113</v>
      </c>
      <c r="BM391" s="201" t="s">
        <v>1209</v>
      </c>
    </row>
    <row r="392" s="2" customFormat="1" ht="24.15" customHeight="1">
      <c r="A392" s="35"/>
      <c r="B392" s="36"/>
      <c r="C392" s="188" t="s">
        <v>1210</v>
      </c>
      <c r="D392" s="188" t="s">
        <v>109</v>
      </c>
      <c r="E392" s="189" t="s">
        <v>1211</v>
      </c>
      <c r="F392" s="190" t="s">
        <v>1212</v>
      </c>
      <c r="G392" s="191" t="s">
        <v>112</v>
      </c>
      <c r="H392" s="192">
        <v>1</v>
      </c>
      <c r="I392" s="193"/>
      <c r="J392" s="194">
        <f>ROUND(I392*H392,2)</f>
        <v>0</v>
      </c>
      <c r="K392" s="195"/>
      <c r="L392" s="196"/>
      <c r="M392" s="197" t="s">
        <v>1</v>
      </c>
      <c r="N392" s="198" t="s">
        <v>38</v>
      </c>
      <c r="O392" s="88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1" t="s">
        <v>113</v>
      </c>
      <c r="AT392" s="201" t="s">
        <v>109</v>
      </c>
      <c r="AU392" s="201" t="s">
        <v>73</v>
      </c>
      <c r="AY392" s="14" t="s">
        <v>114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4" t="s">
        <v>81</v>
      </c>
      <c r="BK392" s="202">
        <f>ROUND(I392*H392,2)</f>
        <v>0</v>
      </c>
      <c r="BL392" s="14" t="s">
        <v>113</v>
      </c>
      <c r="BM392" s="201" t="s">
        <v>1213</v>
      </c>
    </row>
    <row r="393" s="2" customFormat="1" ht="24.15" customHeight="1">
      <c r="A393" s="35"/>
      <c r="B393" s="36"/>
      <c r="C393" s="188" t="s">
        <v>1214</v>
      </c>
      <c r="D393" s="188" t="s">
        <v>109</v>
      </c>
      <c r="E393" s="189" t="s">
        <v>1215</v>
      </c>
      <c r="F393" s="190" t="s">
        <v>1216</v>
      </c>
      <c r="G393" s="191" t="s">
        <v>112</v>
      </c>
      <c r="H393" s="192">
        <v>1</v>
      </c>
      <c r="I393" s="193"/>
      <c r="J393" s="194">
        <f>ROUND(I393*H393,2)</f>
        <v>0</v>
      </c>
      <c r="K393" s="195"/>
      <c r="L393" s="196"/>
      <c r="M393" s="197" t="s">
        <v>1</v>
      </c>
      <c r="N393" s="198" t="s">
        <v>38</v>
      </c>
      <c r="O393" s="88"/>
      <c r="P393" s="199">
        <f>O393*H393</f>
        <v>0</v>
      </c>
      <c r="Q393" s="199">
        <v>0</v>
      </c>
      <c r="R393" s="199">
        <f>Q393*H393</f>
        <v>0</v>
      </c>
      <c r="S393" s="199">
        <v>0</v>
      </c>
      <c r="T393" s="20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1" t="s">
        <v>113</v>
      </c>
      <c r="AT393" s="201" t="s">
        <v>109</v>
      </c>
      <c r="AU393" s="201" t="s">
        <v>73</v>
      </c>
      <c r="AY393" s="14" t="s">
        <v>114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4" t="s">
        <v>81</v>
      </c>
      <c r="BK393" s="202">
        <f>ROUND(I393*H393,2)</f>
        <v>0</v>
      </c>
      <c r="BL393" s="14" t="s">
        <v>113</v>
      </c>
      <c r="BM393" s="201" t="s">
        <v>1217</v>
      </c>
    </row>
    <row r="394" s="2" customFormat="1" ht="24.15" customHeight="1">
      <c r="A394" s="35"/>
      <c r="B394" s="36"/>
      <c r="C394" s="188" t="s">
        <v>1218</v>
      </c>
      <c r="D394" s="188" t="s">
        <v>109</v>
      </c>
      <c r="E394" s="189" t="s">
        <v>1219</v>
      </c>
      <c r="F394" s="190" t="s">
        <v>1220</v>
      </c>
      <c r="G394" s="191" t="s">
        <v>112</v>
      </c>
      <c r="H394" s="192">
        <v>1</v>
      </c>
      <c r="I394" s="193"/>
      <c r="J394" s="194">
        <f>ROUND(I394*H394,2)</f>
        <v>0</v>
      </c>
      <c r="K394" s="195"/>
      <c r="L394" s="196"/>
      <c r="M394" s="197" t="s">
        <v>1</v>
      </c>
      <c r="N394" s="198" t="s">
        <v>38</v>
      </c>
      <c r="O394" s="88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1" t="s">
        <v>113</v>
      </c>
      <c r="AT394" s="201" t="s">
        <v>109</v>
      </c>
      <c r="AU394" s="201" t="s">
        <v>73</v>
      </c>
      <c r="AY394" s="14" t="s">
        <v>114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4" t="s">
        <v>81</v>
      </c>
      <c r="BK394" s="202">
        <f>ROUND(I394*H394,2)</f>
        <v>0</v>
      </c>
      <c r="BL394" s="14" t="s">
        <v>113</v>
      </c>
      <c r="BM394" s="201" t="s">
        <v>1221</v>
      </c>
    </row>
    <row r="395" s="2" customFormat="1" ht="24.15" customHeight="1">
      <c r="A395" s="35"/>
      <c r="B395" s="36"/>
      <c r="C395" s="188" t="s">
        <v>1222</v>
      </c>
      <c r="D395" s="188" t="s">
        <v>109</v>
      </c>
      <c r="E395" s="189" t="s">
        <v>1223</v>
      </c>
      <c r="F395" s="190" t="s">
        <v>1224</v>
      </c>
      <c r="G395" s="191" t="s">
        <v>112</v>
      </c>
      <c r="H395" s="192">
        <v>1</v>
      </c>
      <c r="I395" s="193"/>
      <c r="J395" s="194">
        <f>ROUND(I395*H395,2)</f>
        <v>0</v>
      </c>
      <c r="K395" s="195"/>
      <c r="L395" s="196"/>
      <c r="M395" s="197" t="s">
        <v>1</v>
      </c>
      <c r="N395" s="198" t="s">
        <v>38</v>
      </c>
      <c r="O395" s="88"/>
      <c r="P395" s="199">
        <f>O395*H395</f>
        <v>0</v>
      </c>
      <c r="Q395" s="199">
        <v>0</v>
      </c>
      <c r="R395" s="199">
        <f>Q395*H395</f>
        <v>0</v>
      </c>
      <c r="S395" s="199">
        <v>0</v>
      </c>
      <c r="T395" s="200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1" t="s">
        <v>113</v>
      </c>
      <c r="AT395" s="201" t="s">
        <v>109</v>
      </c>
      <c r="AU395" s="201" t="s">
        <v>73</v>
      </c>
      <c r="AY395" s="14" t="s">
        <v>114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4" t="s">
        <v>81</v>
      </c>
      <c r="BK395" s="202">
        <f>ROUND(I395*H395,2)</f>
        <v>0</v>
      </c>
      <c r="BL395" s="14" t="s">
        <v>113</v>
      </c>
      <c r="BM395" s="201" t="s">
        <v>1225</v>
      </c>
    </row>
    <row r="396" s="2" customFormat="1" ht="24.15" customHeight="1">
      <c r="A396" s="35"/>
      <c r="B396" s="36"/>
      <c r="C396" s="188" t="s">
        <v>1226</v>
      </c>
      <c r="D396" s="188" t="s">
        <v>109</v>
      </c>
      <c r="E396" s="189" t="s">
        <v>1227</v>
      </c>
      <c r="F396" s="190" t="s">
        <v>1228</v>
      </c>
      <c r="G396" s="191" t="s">
        <v>112</v>
      </c>
      <c r="H396" s="192">
        <v>1</v>
      </c>
      <c r="I396" s="193"/>
      <c r="J396" s="194">
        <f>ROUND(I396*H396,2)</f>
        <v>0</v>
      </c>
      <c r="K396" s="195"/>
      <c r="L396" s="196"/>
      <c r="M396" s="197" t="s">
        <v>1</v>
      </c>
      <c r="N396" s="198" t="s">
        <v>38</v>
      </c>
      <c r="O396" s="88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1" t="s">
        <v>113</v>
      </c>
      <c r="AT396" s="201" t="s">
        <v>109</v>
      </c>
      <c r="AU396" s="201" t="s">
        <v>73</v>
      </c>
      <c r="AY396" s="14" t="s">
        <v>114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4" t="s">
        <v>81</v>
      </c>
      <c r="BK396" s="202">
        <f>ROUND(I396*H396,2)</f>
        <v>0</v>
      </c>
      <c r="BL396" s="14" t="s">
        <v>113</v>
      </c>
      <c r="BM396" s="201" t="s">
        <v>1229</v>
      </c>
    </row>
    <row r="397" s="2" customFormat="1" ht="24.15" customHeight="1">
      <c r="A397" s="35"/>
      <c r="B397" s="36"/>
      <c r="C397" s="188" t="s">
        <v>1230</v>
      </c>
      <c r="D397" s="188" t="s">
        <v>109</v>
      </c>
      <c r="E397" s="189" t="s">
        <v>1231</v>
      </c>
      <c r="F397" s="190" t="s">
        <v>1232</v>
      </c>
      <c r="G397" s="191" t="s">
        <v>112</v>
      </c>
      <c r="H397" s="192">
        <v>1</v>
      </c>
      <c r="I397" s="193"/>
      <c r="J397" s="194">
        <f>ROUND(I397*H397,2)</f>
        <v>0</v>
      </c>
      <c r="K397" s="195"/>
      <c r="L397" s="196"/>
      <c r="M397" s="197" t="s">
        <v>1</v>
      </c>
      <c r="N397" s="198" t="s">
        <v>38</v>
      </c>
      <c r="O397" s="88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1" t="s">
        <v>113</v>
      </c>
      <c r="AT397" s="201" t="s">
        <v>109</v>
      </c>
      <c r="AU397" s="201" t="s">
        <v>73</v>
      </c>
      <c r="AY397" s="14" t="s">
        <v>114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4" t="s">
        <v>81</v>
      </c>
      <c r="BK397" s="202">
        <f>ROUND(I397*H397,2)</f>
        <v>0</v>
      </c>
      <c r="BL397" s="14" t="s">
        <v>113</v>
      </c>
      <c r="BM397" s="201" t="s">
        <v>1233</v>
      </c>
    </row>
    <row r="398" s="2" customFormat="1" ht="24.15" customHeight="1">
      <c r="A398" s="35"/>
      <c r="B398" s="36"/>
      <c r="C398" s="188" t="s">
        <v>1234</v>
      </c>
      <c r="D398" s="188" t="s">
        <v>109</v>
      </c>
      <c r="E398" s="189" t="s">
        <v>1235</v>
      </c>
      <c r="F398" s="190" t="s">
        <v>1236</v>
      </c>
      <c r="G398" s="191" t="s">
        <v>112</v>
      </c>
      <c r="H398" s="192">
        <v>1</v>
      </c>
      <c r="I398" s="193"/>
      <c r="J398" s="194">
        <f>ROUND(I398*H398,2)</f>
        <v>0</v>
      </c>
      <c r="K398" s="195"/>
      <c r="L398" s="196"/>
      <c r="M398" s="197" t="s">
        <v>1</v>
      </c>
      <c r="N398" s="198" t="s">
        <v>38</v>
      </c>
      <c r="O398" s="88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1" t="s">
        <v>113</v>
      </c>
      <c r="AT398" s="201" t="s">
        <v>109</v>
      </c>
      <c r="AU398" s="201" t="s">
        <v>73</v>
      </c>
      <c r="AY398" s="14" t="s">
        <v>114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4" t="s">
        <v>81</v>
      </c>
      <c r="BK398" s="202">
        <f>ROUND(I398*H398,2)</f>
        <v>0</v>
      </c>
      <c r="BL398" s="14" t="s">
        <v>113</v>
      </c>
      <c r="BM398" s="201" t="s">
        <v>1237</v>
      </c>
    </row>
    <row r="399" s="2" customFormat="1" ht="24.15" customHeight="1">
      <c r="A399" s="35"/>
      <c r="B399" s="36"/>
      <c r="C399" s="188" t="s">
        <v>1238</v>
      </c>
      <c r="D399" s="188" t="s">
        <v>109</v>
      </c>
      <c r="E399" s="189" t="s">
        <v>1239</v>
      </c>
      <c r="F399" s="190" t="s">
        <v>1240</v>
      </c>
      <c r="G399" s="191" t="s">
        <v>112</v>
      </c>
      <c r="H399" s="192">
        <v>1</v>
      </c>
      <c r="I399" s="193"/>
      <c r="J399" s="194">
        <f>ROUND(I399*H399,2)</f>
        <v>0</v>
      </c>
      <c r="K399" s="195"/>
      <c r="L399" s="196"/>
      <c r="M399" s="197" t="s">
        <v>1</v>
      </c>
      <c r="N399" s="198" t="s">
        <v>38</v>
      </c>
      <c r="O399" s="88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1" t="s">
        <v>113</v>
      </c>
      <c r="AT399" s="201" t="s">
        <v>109</v>
      </c>
      <c r="AU399" s="201" t="s">
        <v>73</v>
      </c>
      <c r="AY399" s="14" t="s">
        <v>114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4" t="s">
        <v>81</v>
      </c>
      <c r="BK399" s="202">
        <f>ROUND(I399*H399,2)</f>
        <v>0</v>
      </c>
      <c r="BL399" s="14" t="s">
        <v>113</v>
      </c>
      <c r="BM399" s="201" t="s">
        <v>1241</v>
      </c>
    </row>
    <row r="400" s="2" customFormat="1" ht="24.15" customHeight="1">
      <c r="A400" s="35"/>
      <c r="B400" s="36"/>
      <c r="C400" s="188" t="s">
        <v>1242</v>
      </c>
      <c r="D400" s="188" t="s">
        <v>109</v>
      </c>
      <c r="E400" s="189" t="s">
        <v>1243</v>
      </c>
      <c r="F400" s="190" t="s">
        <v>1244</v>
      </c>
      <c r="G400" s="191" t="s">
        <v>112</v>
      </c>
      <c r="H400" s="192">
        <v>1</v>
      </c>
      <c r="I400" s="193"/>
      <c r="J400" s="194">
        <f>ROUND(I400*H400,2)</f>
        <v>0</v>
      </c>
      <c r="K400" s="195"/>
      <c r="L400" s="196"/>
      <c r="M400" s="197" t="s">
        <v>1</v>
      </c>
      <c r="N400" s="198" t="s">
        <v>38</v>
      </c>
      <c r="O400" s="88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1" t="s">
        <v>113</v>
      </c>
      <c r="AT400" s="201" t="s">
        <v>109</v>
      </c>
      <c r="AU400" s="201" t="s">
        <v>73</v>
      </c>
      <c r="AY400" s="14" t="s">
        <v>114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4" t="s">
        <v>81</v>
      </c>
      <c r="BK400" s="202">
        <f>ROUND(I400*H400,2)</f>
        <v>0</v>
      </c>
      <c r="BL400" s="14" t="s">
        <v>113</v>
      </c>
      <c r="BM400" s="201" t="s">
        <v>1245</v>
      </c>
    </row>
    <row r="401" s="2" customFormat="1" ht="24.15" customHeight="1">
      <c r="A401" s="35"/>
      <c r="B401" s="36"/>
      <c r="C401" s="188" t="s">
        <v>1246</v>
      </c>
      <c r="D401" s="188" t="s">
        <v>109</v>
      </c>
      <c r="E401" s="189" t="s">
        <v>1247</v>
      </c>
      <c r="F401" s="190" t="s">
        <v>1248</v>
      </c>
      <c r="G401" s="191" t="s">
        <v>112</v>
      </c>
      <c r="H401" s="192">
        <v>1</v>
      </c>
      <c r="I401" s="193"/>
      <c r="J401" s="194">
        <f>ROUND(I401*H401,2)</f>
        <v>0</v>
      </c>
      <c r="K401" s="195"/>
      <c r="L401" s="196"/>
      <c r="M401" s="197" t="s">
        <v>1</v>
      </c>
      <c r="N401" s="198" t="s">
        <v>38</v>
      </c>
      <c r="O401" s="88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1" t="s">
        <v>113</v>
      </c>
      <c r="AT401" s="201" t="s">
        <v>109</v>
      </c>
      <c r="AU401" s="201" t="s">
        <v>73</v>
      </c>
      <c r="AY401" s="14" t="s">
        <v>114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4" t="s">
        <v>81</v>
      </c>
      <c r="BK401" s="202">
        <f>ROUND(I401*H401,2)</f>
        <v>0</v>
      </c>
      <c r="BL401" s="14" t="s">
        <v>113</v>
      </c>
      <c r="BM401" s="201" t="s">
        <v>1249</v>
      </c>
    </row>
    <row r="402" s="2" customFormat="1" ht="21.75" customHeight="1">
      <c r="A402" s="35"/>
      <c r="B402" s="36"/>
      <c r="C402" s="188" t="s">
        <v>1250</v>
      </c>
      <c r="D402" s="188" t="s">
        <v>109</v>
      </c>
      <c r="E402" s="189" t="s">
        <v>1251</v>
      </c>
      <c r="F402" s="190" t="s">
        <v>1252</v>
      </c>
      <c r="G402" s="191" t="s">
        <v>112</v>
      </c>
      <c r="H402" s="192">
        <v>1</v>
      </c>
      <c r="I402" s="193"/>
      <c r="J402" s="194">
        <f>ROUND(I402*H402,2)</f>
        <v>0</v>
      </c>
      <c r="K402" s="195"/>
      <c r="L402" s="196"/>
      <c r="M402" s="197" t="s">
        <v>1</v>
      </c>
      <c r="N402" s="198" t="s">
        <v>38</v>
      </c>
      <c r="O402" s="88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1" t="s">
        <v>113</v>
      </c>
      <c r="AT402" s="201" t="s">
        <v>109</v>
      </c>
      <c r="AU402" s="201" t="s">
        <v>73</v>
      </c>
      <c r="AY402" s="14" t="s">
        <v>114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14" t="s">
        <v>81</v>
      </c>
      <c r="BK402" s="202">
        <f>ROUND(I402*H402,2)</f>
        <v>0</v>
      </c>
      <c r="BL402" s="14" t="s">
        <v>113</v>
      </c>
      <c r="BM402" s="201" t="s">
        <v>1253</v>
      </c>
    </row>
    <row r="403" s="2" customFormat="1" ht="21.75" customHeight="1">
      <c r="A403" s="35"/>
      <c r="B403" s="36"/>
      <c r="C403" s="188" t="s">
        <v>1254</v>
      </c>
      <c r="D403" s="188" t="s">
        <v>109</v>
      </c>
      <c r="E403" s="189" t="s">
        <v>1255</v>
      </c>
      <c r="F403" s="190" t="s">
        <v>1256</v>
      </c>
      <c r="G403" s="191" t="s">
        <v>112</v>
      </c>
      <c r="H403" s="192">
        <v>1</v>
      </c>
      <c r="I403" s="193"/>
      <c r="J403" s="194">
        <f>ROUND(I403*H403,2)</f>
        <v>0</v>
      </c>
      <c r="K403" s="195"/>
      <c r="L403" s="196"/>
      <c r="M403" s="197" t="s">
        <v>1</v>
      </c>
      <c r="N403" s="198" t="s">
        <v>38</v>
      </c>
      <c r="O403" s="88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1" t="s">
        <v>113</v>
      </c>
      <c r="AT403" s="201" t="s">
        <v>109</v>
      </c>
      <c r="AU403" s="201" t="s">
        <v>73</v>
      </c>
      <c r="AY403" s="14" t="s">
        <v>114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4" t="s">
        <v>81</v>
      </c>
      <c r="BK403" s="202">
        <f>ROUND(I403*H403,2)</f>
        <v>0</v>
      </c>
      <c r="BL403" s="14" t="s">
        <v>113</v>
      </c>
      <c r="BM403" s="201" t="s">
        <v>1257</v>
      </c>
    </row>
    <row r="404" s="2" customFormat="1" ht="33" customHeight="1">
      <c r="A404" s="35"/>
      <c r="B404" s="36"/>
      <c r="C404" s="188" t="s">
        <v>1258</v>
      </c>
      <c r="D404" s="188" t="s">
        <v>109</v>
      </c>
      <c r="E404" s="189" t="s">
        <v>1259</v>
      </c>
      <c r="F404" s="190" t="s">
        <v>1260</v>
      </c>
      <c r="G404" s="191" t="s">
        <v>112</v>
      </c>
      <c r="H404" s="192">
        <v>2</v>
      </c>
      <c r="I404" s="193"/>
      <c r="J404" s="194">
        <f>ROUND(I404*H404,2)</f>
        <v>0</v>
      </c>
      <c r="K404" s="195"/>
      <c r="L404" s="196"/>
      <c r="M404" s="197" t="s">
        <v>1</v>
      </c>
      <c r="N404" s="198" t="s">
        <v>38</v>
      </c>
      <c r="O404" s="88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1" t="s">
        <v>113</v>
      </c>
      <c r="AT404" s="201" t="s">
        <v>109</v>
      </c>
      <c r="AU404" s="201" t="s">
        <v>73</v>
      </c>
      <c r="AY404" s="14" t="s">
        <v>114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4" t="s">
        <v>81</v>
      </c>
      <c r="BK404" s="202">
        <f>ROUND(I404*H404,2)</f>
        <v>0</v>
      </c>
      <c r="BL404" s="14" t="s">
        <v>113</v>
      </c>
      <c r="BM404" s="201" t="s">
        <v>1261</v>
      </c>
    </row>
    <row r="405" s="2" customFormat="1" ht="33" customHeight="1">
      <c r="A405" s="35"/>
      <c r="B405" s="36"/>
      <c r="C405" s="188" t="s">
        <v>1262</v>
      </c>
      <c r="D405" s="188" t="s">
        <v>109</v>
      </c>
      <c r="E405" s="189" t="s">
        <v>1263</v>
      </c>
      <c r="F405" s="190" t="s">
        <v>1264</v>
      </c>
      <c r="G405" s="191" t="s">
        <v>112</v>
      </c>
      <c r="H405" s="192">
        <v>2</v>
      </c>
      <c r="I405" s="193"/>
      <c r="J405" s="194">
        <f>ROUND(I405*H405,2)</f>
        <v>0</v>
      </c>
      <c r="K405" s="195"/>
      <c r="L405" s="196"/>
      <c r="M405" s="197" t="s">
        <v>1</v>
      </c>
      <c r="N405" s="198" t="s">
        <v>38</v>
      </c>
      <c r="O405" s="88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1" t="s">
        <v>113</v>
      </c>
      <c r="AT405" s="201" t="s">
        <v>109</v>
      </c>
      <c r="AU405" s="201" t="s">
        <v>73</v>
      </c>
      <c r="AY405" s="14" t="s">
        <v>114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4" t="s">
        <v>81</v>
      </c>
      <c r="BK405" s="202">
        <f>ROUND(I405*H405,2)</f>
        <v>0</v>
      </c>
      <c r="BL405" s="14" t="s">
        <v>113</v>
      </c>
      <c r="BM405" s="201" t="s">
        <v>1265</v>
      </c>
    </row>
    <row r="406" s="2" customFormat="1" ht="37.8" customHeight="1">
      <c r="A406" s="35"/>
      <c r="B406" s="36"/>
      <c r="C406" s="188" t="s">
        <v>1266</v>
      </c>
      <c r="D406" s="188" t="s">
        <v>109</v>
      </c>
      <c r="E406" s="189" t="s">
        <v>1267</v>
      </c>
      <c r="F406" s="190" t="s">
        <v>1268</v>
      </c>
      <c r="G406" s="191" t="s">
        <v>112</v>
      </c>
      <c r="H406" s="192">
        <v>2</v>
      </c>
      <c r="I406" s="193"/>
      <c r="J406" s="194">
        <f>ROUND(I406*H406,2)</f>
        <v>0</v>
      </c>
      <c r="K406" s="195"/>
      <c r="L406" s="196"/>
      <c r="M406" s="197" t="s">
        <v>1</v>
      </c>
      <c r="N406" s="198" t="s">
        <v>38</v>
      </c>
      <c r="O406" s="88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1" t="s">
        <v>113</v>
      </c>
      <c r="AT406" s="201" t="s">
        <v>109</v>
      </c>
      <c r="AU406" s="201" t="s">
        <v>73</v>
      </c>
      <c r="AY406" s="14" t="s">
        <v>114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4" t="s">
        <v>81</v>
      </c>
      <c r="BK406" s="202">
        <f>ROUND(I406*H406,2)</f>
        <v>0</v>
      </c>
      <c r="BL406" s="14" t="s">
        <v>113</v>
      </c>
      <c r="BM406" s="201" t="s">
        <v>1269</v>
      </c>
    </row>
    <row r="407" s="2" customFormat="1" ht="37.8" customHeight="1">
      <c r="A407" s="35"/>
      <c r="B407" s="36"/>
      <c r="C407" s="188" t="s">
        <v>1270</v>
      </c>
      <c r="D407" s="188" t="s">
        <v>109</v>
      </c>
      <c r="E407" s="189" t="s">
        <v>1271</v>
      </c>
      <c r="F407" s="190" t="s">
        <v>1272</v>
      </c>
      <c r="G407" s="191" t="s">
        <v>112</v>
      </c>
      <c r="H407" s="192">
        <v>2</v>
      </c>
      <c r="I407" s="193"/>
      <c r="J407" s="194">
        <f>ROUND(I407*H407,2)</f>
        <v>0</v>
      </c>
      <c r="K407" s="195"/>
      <c r="L407" s="196"/>
      <c r="M407" s="197" t="s">
        <v>1</v>
      </c>
      <c r="N407" s="198" t="s">
        <v>38</v>
      </c>
      <c r="O407" s="88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1" t="s">
        <v>113</v>
      </c>
      <c r="AT407" s="201" t="s">
        <v>109</v>
      </c>
      <c r="AU407" s="201" t="s">
        <v>73</v>
      </c>
      <c r="AY407" s="14" t="s">
        <v>114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4" t="s">
        <v>81</v>
      </c>
      <c r="BK407" s="202">
        <f>ROUND(I407*H407,2)</f>
        <v>0</v>
      </c>
      <c r="BL407" s="14" t="s">
        <v>113</v>
      </c>
      <c r="BM407" s="201" t="s">
        <v>1273</v>
      </c>
    </row>
    <row r="408" s="2" customFormat="1" ht="37.8" customHeight="1">
      <c r="A408" s="35"/>
      <c r="B408" s="36"/>
      <c r="C408" s="188" t="s">
        <v>1274</v>
      </c>
      <c r="D408" s="188" t="s">
        <v>109</v>
      </c>
      <c r="E408" s="189" t="s">
        <v>1275</v>
      </c>
      <c r="F408" s="190" t="s">
        <v>1276</v>
      </c>
      <c r="G408" s="191" t="s">
        <v>112</v>
      </c>
      <c r="H408" s="192">
        <v>1</v>
      </c>
      <c r="I408" s="193"/>
      <c r="J408" s="194">
        <f>ROUND(I408*H408,2)</f>
        <v>0</v>
      </c>
      <c r="K408" s="195"/>
      <c r="L408" s="196"/>
      <c r="M408" s="197" t="s">
        <v>1</v>
      </c>
      <c r="N408" s="198" t="s">
        <v>38</v>
      </c>
      <c r="O408" s="88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1" t="s">
        <v>113</v>
      </c>
      <c r="AT408" s="201" t="s">
        <v>109</v>
      </c>
      <c r="AU408" s="201" t="s">
        <v>73</v>
      </c>
      <c r="AY408" s="14" t="s">
        <v>114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4" t="s">
        <v>81</v>
      </c>
      <c r="BK408" s="202">
        <f>ROUND(I408*H408,2)</f>
        <v>0</v>
      </c>
      <c r="BL408" s="14" t="s">
        <v>113</v>
      </c>
      <c r="BM408" s="201" t="s">
        <v>1277</v>
      </c>
    </row>
    <row r="409" s="2" customFormat="1" ht="55.5" customHeight="1">
      <c r="A409" s="35"/>
      <c r="B409" s="36"/>
      <c r="C409" s="188" t="s">
        <v>1278</v>
      </c>
      <c r="D409" s="188" t="s">
        <v>109</v>
      </c>
      <c r="E409" s="189" t="s">
        <v>1279</v>
      </c>
      <c r="F409" s="190" t="s">
        <v>1280</v>
      </c>
      <c r="G409" s="191" t="s">
        <v>112</v>
      </c>
      <c r="H409" s="192">
        <v>1</v>
      </c>
      <c r="I409" s="193"/>
      <c r="J409" s="194">
        <f>ROUND(I409*H409,2)</f>
        <v>0</v>
      </c>
      <c r="K409" s="195"/>
      <c r="L409" s="196"/>
      <c r="M409" s="197" t="s">
        <v>1</v>
      </c>
      <c r="N409" s="198" t="s">
        <v>38</v>
      </c>
      <c r="O409" s="88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1" t="s">
        <v>113</v>
      </c>
      <c r="AT409" s="201" t="s">
        <v>109</v>
      </c>
      <c r="AU409" s="201" t="s">
        <v>73</v>
      </c>
      <c r="AY409" s="14" t="s">
        <v>114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4" t="s">
        <v>81</v>
      </c>
      <c r="BK409" s="202">
        <f>ROUND(I409*H409,2)</f>
        <v>0</v>
      </c>
      <c r="BL409" s="14" t="s">
        <v>113</v>
      </c>
      <c r="BM409" s="201" t="s">
        <v>1281</v>
      </c>
    </row>
    <row r="410" s="2" customFormat="1" ht="55.5" customHeight="1">
      <c r="A410" s="35"/>
      <c r="B410" s="36"/>
      <c r="C410" s="188" t="s">
        <v>1282</v>
      </c>
      <c r="D410" s="188" t="s">
        <v>109</v>
      </c>
      <c r="E410" s="189" t="s">
        <v>1283</v>
      </c>
      <c r="F410" s="190" t="s">
        <v>1284</v>
      </c>
      <c r="G410" s="191" t="s">
        <v>112</v>
      </c>
      <c r="H410" s="192">
        <v>1</v>
      </c>
      <c r="I410" s="193"/>
      <c r="J410" s="194">
        <f>ROUND(I410*H410,2)</f>
        <v>0</v>
      </c>
      <c r="K410" s="195"/>
      <c r="L410" s="196"/>
      <c r="M410" s="197" t="s">
        <v>1</v>
      </c>
      <c r="N410" s="198" t="s">
        <v>38</v>
      </c>
      <c r="O410" s="88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1" t="s">
        <v>113</v>
      </c>
      <c r="AT410" s="201" t="s">
        <v>109</v>
      </c>
      <c r="AU410" s="201" t="s">
        <v>73</v>
      </c>
      <c r="AY410" s="14" t="s">
        <v>114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4" t="s">
        <v>81</v>
      </c>
      <c r="BK410" s="202">
        <f>ROUND(I410*H410,2)</f>
        <v>0</v>
      </c>
      <c r="BL410" s="14" t="s">
        <v>113</v>
      </c>
      <c r="BM410" s="201" t="s">
        <v>1285</v>
      </c>
    </row>
    <row r="411" s="2" customFormat="1" ht="55.5" customHeight="1">
      <c r="A411" s="35"/>
      <c r="B411" s="36"/>
      <c r="C411" s="188" t="s">
        <v>1286</v>
      </c>
      <c r="D411" s="188" t="s">
        <v>109</v>
      </c>
      <c r="E411" s="189" t="s">
        <v>1287</v>
      </c>
      <c r="F411" s="190" t="s">
        <v>1288</v>
      </c>
      <c r="G411" s="191" t="s">
        <v>112</v>
      </c>
      <c r="H411" s="192">
        <v>1</v>
      </c>
      <c r="I411" s="193"/>
      <c r="J411" s="194">
        <f>ROUND(I411*H411,2)</f>
        <v>0</v>
      </c>
      <c r="K411" s="195"/>
      <c r="L411" s="196"/>
      <c r="M411" s="197" t="s">
        <v>1</v>
      </c>
      <c r="N411" s="198" t="s">
        <v>38</v>
      </c>
      <c r="O411" s="88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1" t="s">
        <v>113</v>
      </c>
      <c r="AT411" s="201" t="s">
        <v>109</v>
      </c>
      <c r="AU411" s="201" t="s">
        <v>73</v>
      </c>
      <c r="AY411" s="14" t="s">
        <v>114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4" t="s">
        <v>81</v>
      </c>
      <c r="BK411" s="202">
        <f>ROUND(I411*H411,2)</f>
        <v>0</v>
      </c>
      <c r="BL411" s="14" t="s">
        <v>113</v>
      </c>
      <c r="BM411" s="201" t="s">
        <v>1289</v>
      </c>
    </row>
    <row r="412" s="2" customFormat="1" ht="55.5" customHeight="1">
      <c r="A412" s="35"/>
      <c r="B412" s="36"/>
      <c r="C412" s="188" t="s">
        <v>1290</v>
      </c>
      <c r="D412" s="188" t="s">
        <v>109</v>
      </c>
      <c r="E412" s="189" t="s">
        <v>1291</v>
      </c>
      <c r="F412" s="190" t="s">
        <v>1292</v>
      </c>
      <c r="G412" s="191" t="s">
        <v>112</v>
      </c>
      <c r="H412" s="192">
        <v>1</v>
      </c>
      <c r="I412" s="193"/>
      <c r="J412" s="194">
        <f>ROUND(I412*H412,2)</f>
        <v>0</v>
      </c>
      <c r="K412" s="195"/>
      <c r="L412" s="196"/>
      <c r="M412" s="197" t="s">
        <v>1</v>
      </c>
      <c r="N412" s="198" t="s">
        <v>38</v>
      </c>
      <c r="O412" s="88"/>
      <c r="P412" s="199">
        <f>O412*H412</f>
        <v>0</v>
      </c>
      <c r="Q412" s="199">
        <v>0</v>
      </c>
      <c r="R412" s="199">
        <f>Q412*H412</f>
        <v>0</v>
      </c>
      <c r="S412" s="199">
        <v>0</v>
      </c>
      <c r="T412" s="200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1" t="s">
        <v>113</v>
      </c>
      <c r="AT412" s="201" t="s">
        <v>109</v>
      </c>
      <c r="AU412" s="201" t="s">
        <v>73</v>
      </c>
      <c r="AY412" s="14" t="s">
        <v>114</v>
      </c>
      <c r="BE412" s="202">
        <f>IF(N412="základní",J412,0)</f>
        <v>0</v>
      </c>
      <c r="BF412" s="202">
        <f>IF(N412="snížená",J412,0)</f>
        <v>0</v>
      </c>
      <c r="BG412" s="202">
        <f>IF(N412="zákl. přenesená",J412,0)</f>
        <v>0</v>
      </c>
      <c r="BH412" s="202">
        <f>IF(N412="sníž. přenesená",J412,0)</f>
        <v>0</v>
      </c>
      <c r="BI412" s="202">
        <f>IF(N412="nulová",J412,0)</f>
        <v>0</v>
      </c>
      <c r="BJ412" s="14" t="s">
        <v>81</v>
      </c>
      <c r="BK412" s="202">
        <f>ROUND(I412*H412,2)</f>
        <v>0</v>
      </c>
      <c r="BL412" s="14" t="s">
        <v>113</v>
      </c>
      <c r="BM412" s="201" t="s">
        <v>1293</v>
      </c>
    </row>
    <row r="413" s="2" customFormat="1" ht="55.5" customHeight="1">
      <c r="A413" s="35"/>
      <c r="B413" s="36"/>
      <c r="C413" s="188" t="s">
        <v>1294</v>
      </c>
      <c r="D413" s="188" t="s">
        <v>109</v>
      </c>
      <c r="E413" s="189" t="s">
        <v>1295</v>
      </c>
      <c r="F413" s="190" t="s">
        <v>1296</v>
      </c>
      <c r="G413" s="191" t="s">
        <v>112</v>
      </c>
      <c r="H413" s="192">
        <v>1</v>
      </c>
      <c r="I413" s="193"/>
      <c r="J413" s="194">
        <f>ROUND(I413*H413,2)</f>
        <v>0</v>
      </c>
      <c r="K413" s="195"/>
      <c r="L413" s="196"/>
      <c r="M413" s="197" t="s">
        <v>1</v>
      </c>
      <c r="N413" s="198" t="s">
        <v>38</v>
      </c>
      <c r="O413" s="88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1" t="s">
        <v>113</v>
      </c>
      <c r="AT413" s="201" t="s">
        <v>109</v>
      </c>
      <c r="AU413" s="201" t="s">
        <v>73</v>
      </c>
      <c r="AY413" s="14" t="s">
        <v>114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4" t="s">
        <v>81</v>
      </c>
      <c r="BK413" s="202">
        <f>ROUND(I413*H413,2)</f>
        <v>0</v>
      </c>
      <c r="BL413" s="14" t="s">
        <v>113</v>
      </c>
      <c r="BM413" s="201" t="s">
        <v>1297</v>
      </c>
    </row>
    <row r="414" s="2" customFormat="1" ht="55.5" customHeight="1">
      <c r="A414" s="35"/>
      <c r="B414" s="36"/>
      <c r="C414" s="188" t="s">
        <v>1298</v>
      </c>
      <c r="D414" s="188" t="s">
        <v>109</v>
      </c>
      <c r="E414" s="189" t="s">
        <v>1299</v>
      </c>
      <c r="F414" s="190" t="s">
        <v>1300</v>
      </c>
      <c r="G414" s="191" t="s">
        <v>112</v>
      </c>
      <c r="H414" s="192">
        <v>1</v>
      </c>
      <c r="I414" s="193"/>
      <c r="J414" s="194">
        <f>ROUND(I414*H414,2)</f>
        <v>0</v>
      </c>
      <c r="K414" s="195"/>
      <c r="L414" s="196"/>
      <c r="M414" s="197" t="s">
        <v>1</v>
      </c>
      <c r="N414" s="198" t="s">
        <v>38</v>
      </c>
      <c r="O414" s="88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1" t="s">
        <v>113</v>
      </c>
      <c r="AT414" s="201" t="s">
        <v>109</v>
      </c>
      <c r="AU414" s="201" t="s">
        <v>73</v>
      </c>
      <c r="AY414" s="14" t="s">
        <v>114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4" t="s">
        <v>81</v>
      </c>
      <c r="BK414" s="202">
        <f>ROUND(I414*H414,2)</f>
        <v>0</v>
      </c>
      <c r="BL414" s="14" t="s">
        <v>113</v>
      </c>
      <c r="BM414" s="201" t="s">
        <v>1301</v>
      </c>
    </row>
    <row r="415" s="2" customFormat="1" ht="55.5" customHeight="1">
      <c r="A415" s="35"/>
      <c r="B415" s="36"/>
      <c r="C415" s="188" t="s">
        <v>1302</v>
      </c>
      <c r="D415" s="188" t="s">
        <v>109</v>
      </c>
      <c r="E415" s="189" t="s">
        <v>1303</v>
      </c>
      <c r="F415" s="190" t="s">
        <v>1304</v>
      </c>
      <c r="G415" s="191" t="s">
        <v>112</v>
      </c>
      <c r="H415" s="192">
        <v>1</v>
      </c>
      <c r="I415" s="193"/>
      <c r="J415" s="194">
        <f>ROUND(I415*H415,2)</f>
        <v>0</v>
      </c>
      <c r="K415" s="195"/>
      <c r="L415" s="196"/>
      <c r="M415" s="197" t="s">
        <v>1</v>
      </c>
      <c r="N415" s="198" t="s">
        <v>38</v>
      </c>
      <c r="O415" s="88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1" t="s">
        <v>113</v>
      </c>
      <c r="AT415" s="201" t="s">
        <v>109</v>
      </c>
      <c r="AU415" s="201" t="s">
        <v>73</v>
      </c>
      <c r="AY415" s="14" t="s">
        <v>114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4" t="s">
        <v>81</v>
      </c>
      <c r="BK415" s="202">
        <f>ROUND(I415*H415,2)</f>
        <v>0</v>
      </c>
      <c r="BL415" s="14" t="s">
        <v>113</v>
      </c>
      <c r="BM415" s="201" t="s">
        <v>1305</v>
      </c>
    </row>
    <row r="416" s="2" customFormat="1" ht="55.5" customHeight="1">
      <c r="A416" s="35"/>
      <c r="B416" s="36"/>
      <c r="C416" s="188" t="s">
        <v>1306</v>
      </c>
      <c r="D416" s="188" t="s">
        <v>109</v>
      </c>
      <c r="E416" s="189" t="s">
        <v>1307</v>
      </c>
      <c r="F416" s="190" t="s">
        <v>1308</v>
      </c>
      <c r="G416" s="191" t="s">
        <v>112</v>
      </c>
      <c r="H416" s="192">
        <v>1</v>
      </c>
      <c r="I416" s="193"/>
      <c r="J416" s="194">
        <f>ROUND(I416*H416,2)</f>
        <v>0</v>
      </c>
      <c r="K416" s="195"/>
      <c r="L416" s="196"/>
      <c r="M416" s="197" t="s">
        <v>1</v>
      </c>
      <c r="N416" s="198" t="s">
        <v>38</v>
      </c>
      <c r="O416" s="88"/>
      <c r="P416" s="199">
        <f>O416*H416</f>
        <v>0</v>
      </c>
      <c r="Q416" s="199">
        <v>0</v>
      </c>
      <c r="R416" s="199">
        <f>Q416*H416</f>
        <v>0</v>
      </c>
      <c r="S416" s="199">
        <v>0</v>
      </c>
      <c r="T416" s="200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1" t="s">
        <v>113</v>
      </c>
      <c r="AT416" s="201" t="s">
        <v>109</v>
      </c>
      <c r="AU416" s="201" t="s">
        <v>73</v>
      </c>
      <c r="AY416" s="14" t="s">
        <v>114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14" t="s">
        <v>81</v>
      </c>
      <c r="BK416" s="202">
        <f>ROUND(I416*H416,2)</f>
        <v>0</v>
      </c>
      <c r="BL416" s="14" t="s">
        <v>113</v>
      </c>
      <c r="BM416" s="201" t="s">
        <v>1309</v>
      </c>
    </row>
    <row r="417" s="2" customFormat="1" ht="55.5" customHeight="1">
      <c r="A417" s="35"/>
      <c r="B417" s="36"/>
      <c r="C417" s="188" t="s">
        <v>1310</v>
      </c>
      <c r="D417" s="188" t="s">
        <v>109</v>
      </c>
      <c r="E417" s="189" t="s">
        <v>1311</v>
      </c>
      <c r="F417" s="190" t="s">
        <v>1312</v>
      </c>
      <c r="G417" s="191" t="s">
        <v>112</v>
      </c>
      <c r="H417" s="192">
        <v>1</v>
      </c>
      <c r="I417" s="193"/>
      <c r="J417" s="194">
        <f>ROUND(I417*H417,2)</f>
        <v>0</v>
      </c>
      <c r="K417" s="195"/>
      <c r="L417" s="196"/>
      <c r="M417" s="197" t="s">
        <v>1</v>
      </c>
      <c r="N417" s="198" t="s">
        <v>38</v>
      </c>
      <c r="O417" s="88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1" t="s">
        <v>113</v>
      </c>
      <c r="AT417" s="201" t="s">
        <v>109</v>
      </c>
      <c r="AU417" s="201" t="s">
        <v>73</v>
      </c>
      <c r="AY417" s="14" t="s">
        <v>114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4" t="s">
        <v>81</v>
      </c>
      <c r="BK417" s="202">
        <f>ROUND(I417*H417,2)</f>
        <v>0</v>
      </c>
      <c r="BL417" s="14" t="s">
        <v>113</v>
      </c>
      <c r="BM417" s="201" t="s">
        <v>1313</v>
      </c>
    </row>
    <row r="418" s="2" customFormat="1" ht="55.5" customHeight="1">
      <c r="A418" s="35"/>
      <c r="B418" s="36"/>
      <c r="C418" s="188" t="s">
        <v>1314</v>
      </c>
      <c r="D418" s="188" t="s">
        <v>109</v>
      </c>
      <c r="E418" s="189" t="s">
        <v>1315</v>
      </c>
      <c r="F418" s="190" t="s">
        <v>1316</v>
      </c>
      <c r="G418" s="191" t="s">
        <v>112</v>
      </c>
      <c r="H418" s="192">
        <v>1</v>
      </c>
      <c r="I418" s="193"/>
      <c r="J418" s="194">
        <f>ROUND(I418*H418,2)</f>
        <v>0</v>
      </c>
      <c r="K418" s="195"/>
      <c r="L418" s="196"/>
      <c r="M418" s="197" t="s">
        <v>1</v>
      </c>
      <c r="N418" s="198" t="s">
        <v>38</v>
      </c>
      <c r="O418" s="88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1" t="s">
        <v>113</v>
      </c>
      <c r="AT418" s="201" t="s">
        <v>109</v>
      </c>
      <c r="AU418" s="201" t="s">
        <v>73</v>
      </c>
      <c r="AY418" s="14" t="s">
        <v>114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4" t="s">
        <v>81</v>
      </c>
      <c r="BK418" s="202">
        <f>ROUND(I418*H418,2)</f>
        <v>0</v>
      </c>
      <c r="BL418" s="14" t="s">
        <v>113</v>
      </c>
      <c r="BM418" s="201" t="s">
        <v>1317</v>
      </c>
    </row>
    <row r="419" s="2" customFormat="1" ht="55.5" customHeight="1">
      <c r="A419" s="35"/>
      <c r="B419" s="36"/>
      <c r="C419" s="188" t="s">
        <v>1318</v>
      </c>
      <c r="D419" s="188" t="s">
        <v>109</v>
      </c>
      <c r="E419" s="189" t="s">
        <v>1319</v>
      </c>
      <c r="F419" s="190" t="s">
        <v>1320</v>
      </c>
      <c r="G419" s="191" t="s">
        <v>112</v>
      </c>
      <c r="H419" s="192">
        <v>1</v>
      </c>
      <c r="I419" s="193"/>
      <c r="J419" s="194">
        <f>ROUND(I419*H419,2)</f>
        <v>0</v>
      </c>
      <c r="K419" s="195"/>
      <c r="L419" s="196"/>
      <c r="M419" s="197" t="s">
        <v>1</v>
      </c>
      <c r="N419" s="198" t="s">
        <v>38</v>
      </c>
      <c r="O419" s="88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1" t="s">
        <v>113</v>
      </c>
      <c r="AT419" s="201" t="s">
        <v>109</v>
      </c>
      <c r="AU419" s="201" t="s">
        <v>73</v>
      </c>
      <c r="AY419" s="14" t="s">
        <v>114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4" t="s">
        <v>81</v>
      </c>
      <c r="BK419" s="202">
        <f>ROUND(I419*H419,2)</f>
        <v>0</v>
      </c>
      <c r="BL419" s="14" t="s">
        <v>113</v>
      </c>
      <c r="BM419" s="201" t="s">
        <v>1321</v>
      </c>
    </row>
    <row r="420" s="2" customFormat="1" ht="55.5" customHeight="1">
      <c r="A420" s="35"/>
      <c r="B420" s="36"/>
      <c r="C420" s="188" t="s">
        <v>1322</v>
      </c>
      <c r="D420" s="188" t="s">
        <v>109</v>
      </c>
      <c r="E420" s="189" t="s">
        <v>1323</v>
      </c>
      <c r="F420" s="190" t="s">
        <v>1324</v>
      </c>
      <c r="G420" s="191" t="s">
        <v>112</v>
      </c>
      <c r="H420" s="192">
        <v>1</v>
      </c>
      <c r="I420" s="193"/>
      <c r="J420" s="194">
        <f>ROUND(I420*H420,2)</f>
        <v>0</v>
      </c>
      <c r="K420" s="195"/>
      <c r="L420" s="196"/>
      <c r="M420" s="197" t="s">
        <v>1</v>
      </c>
      <c r="N420" s="198" t="s">
        <v>38</v>
      </c>
      <c r="O420" s="88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1" t="s">
        <v>113</v>
      </c>
      <c r="AT420" s="201" t="s">
        <v>109</v>
      </c>
      <c r="AU420" s="201" t="s">
        <v>73</v>
      </c>
      <c r="AY420" s="14" t="s">
        <v>114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4" t="s">
        <v>81</v>
      </c>
      <c r="BK420" s="202">
        <f>ROUND(I420*H420,2)</f>
        <v>0</v>
      </c>
      <c r="BL420" s="14" t="s">
        <v>113</v>
      </c>
      <c r="BM420" s="201" t="s">
        <v>1325</v>
      </c>
    </row>
    <row r="421" s="2" customFormat="1" ht="55.5" customHeight="1">
      <c r="A421" s="35"/>
      <c r="B421" s="36"/>
      <c r="C421" s="188" t="s">
        <v>1326</v>
      </c>
      <c r="D421" s="188" t="s">
        <v>109</v>
      </c>
      <c r="E421" s="189" t="s">
        <v>1327</v>
      </c>
      <c r="F421" s="190" t="s">
        <v>1328</v>
      </c>
      <c r="G421" s="191" t="s">
        <v>112</v>
      </c>
      <c r="H421" s="192">
        <v>1</v>
      </c>
      <c r="I421" s="193"/>
      <c r="J421" s="194">
        <f>ROUND(I421*H421,2)</f>
        <v>0</v>
      </c>
      <c r="K421" s="195"/>
      <c r="L421" s="196"/>
      <c r="M421" s="197" t="s">
        <v>1</v>
      </c>
      <c r="N421" s="198" t="s">
        <v>38</v>
      </c>
      <c r="O421" s="88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1" t="s">
        <v>113</v>
      </c>
      <c r="AT421" s="201" t="s">
        <v>109</v>
      </c>
      <c r="AU421" s="201" t="s">
        <v>73</v>
      </c>
      <c r="AY421" s="14" t="s">
        <v>114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4" t="s">
        <v>81</v>
      </c>
      <c r="BK421" s="202">
        <f>ROUND(I421*H421,2)</f>
        <v>0</v>
      </c>
      <c r="BL421" s="14" t="s">
        <v>113</v>
      </c>
      <c r="BM421" s="201" t="s">
        <v>1329</v>
      </c>
    </row>
    <row r="422" s="2" customFormat="1" ht="55.5" customHeight="1">
      <c r="A422" s="35"/>
      <c r="B422" s="36"/>
      <c r="C422" s="188" t="s">
        <v>1330</v>
      </c>
      <c r="D422" s="188" t="s">
        <v>109</v>
      </c>
      <c r="E422" s="189" t="s">
        <v>1331</v>
      </c>
      <c r="F422" s="190" t="s">
        <v>1332</v>
      </c>
      <c r="G422" s="191" t="s">
        <v>112</v>
      </c>
      <c r="H422" s="192">
        <v>1</v>
      </c>
      <c r="I422" s="193"/>
      <c r="J422" s="194">
        <f>ROUND(I422*H422,2)</f>
        <v>0</v>
      </c>
      <c r="K422" s="195"/>
      <c r="L422" s="196"/>
      <c r="M422" s="197" t="s">
        <v>1</v>
      </c>
      <c r="N422" s="198" t="s">
        <v>38</v>
      </c>
      <c r="O422" s="88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1" t="s">
        <v>113</v>
      </c>
      <c r="AT422" s="201" t="s">
        <v>109</v>
      </c>
      <c r="AU422" s="201" t="s">
        <v>73</v>
      </c>
      <c r="AY422" s="14" t="s">
        <v>114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4" t="s">
        <v>81</v>
      </c>
      <c r="BK422" s="202">
        <f>ROUND(I422*H422,2)</f>
        <v>0</v>
      </c>
      <c r="BL422" s="14" t="s">
        <v>113</v>
      </c>
      <c r="BM422" s="201" t="s">
        <v>1333</v>
      </c>
    </row>
    <row r="423" s="2" customFormat="1" ht="55.5" customHeight="1">
      <c r="A423" s="35"/>
      <c r="B423" s="36"/>
      <c r="C423" s="188" t="s">
        <v>1334</v>
      </c>
      <c r="D423" s="188" t="s">
        <v>109</v>
      </c>
      <c r="E423" s="189" t="s">
        <v>1335</v>
      </c>
      <c r="F423" s="190" t="s">
        <v>1336</v>
      </c>
      <c r="G423" s="191" t="s">
        <v>112</v>
      </c>
      <c r="H423" s="192">
        <v>1</v>
      </c>
      <c r="I423" s="193"/>
      <c r="J423" s="194">
        <f>ROUND(I423*H423,2)</f>
        <v>0</v>
      </c>
      <c r="K423" s="195"/>
      <c r="L423" s="196"/>
      <c r="M423" s="197" t="s">
        <v>1</v>
      </c>
      <c r="N423" s="198" t="s">
        <v>38</v>
      </c>
      <c r="O423" s="88"/>
      <c r="P423" s="199">
        <f>O423*H423</f>
        <v>0</v>
      </c>
      <c r="Q423" s="199">
        <v>0</v>
      </c>
      <c r="R423" s="199">
        <f>Q423*H423</f>
        <v>0</v>
      </c>
      <c r="S423" s="199">
        <v>0</v>
      </c>
      <c r="T423" s="200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1" t="s">
        <v>113</v>
      </c>
      <c r="AT423" s="201" t="s">
        <v>109</v>
      </c>
      <c r="AU423" s="201" t="s">
        <v>73</v>
      </c>
      <c r="AY423" s="14" t="s">
        <v>114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4" t="s">
        <v>81</v>
      </c>
      <c r="BK423" s="202">
        <f>ROUND(I423*H423,2)</f>
        <v>0</v>
      </c>
      <c r="BL423" s="14" t="s">
        <v>113</v>
      </c>
      <c r="BM423" s="201" t="s">
        <v>1337</v>
      </c>
    </row>
    <row r="424" s="2" customFormat="1" ht="55.5" customHeight="1">
      <c r="A424" s="35"/>
      <c r="B424" s="36"/>
      <c r="C424" s="188" t="s">
        <v>1338</v>
      </c>
      <c r="D424" s="188" t="s">
        <v>109</v>
      </c>
      <c r="E424" s="189" t="s">
        <v>1339</v>
      </c>
      <c r="F424" s="190" t="s">
        <v>1340</v>
      </c>
      <c r="G424" s="191" t="s">
        <v>112</v>
      </c>
      <c r="H424" s="192">
        <v>1</v>
      </c>
      <c r="I424" s="193"/>
      <c r="J424" s="194">
        <f>ROUND(I424*H424,2)</f>
        <v>0</v>
      </c>
      <c r="K424" s="195"/>
      <c r="L424" s="196"/>
      <c r="M424" s="197" t="s">
        <v>1</v>
      </c>
      <c r="N424" s="198" t="s">
        <v>38</v>
      </c>
      <c r="O424" s="88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1" t="s">
        <v>113</v>
      </c>
      <c r="AT424" s="201" t="s">
        <v>109</v>
      </c>
      <c r="AU424" s="201" t="s">
        <v>73</v>
      </c>
      <c r="AY424" s="14" t="s">
        <v>114</v>
      </c>
      <c r="BE424" s="202">
        <f>IF(N424="základní",J424,0)</f>
        <v>0</v>
      </c>
      <c r="BF424" s="202">
        <f>IF(N424="snížená",J424,0)</f>
        <v>0</v>
      </c>
      <c r="BG424" s="202">
        <f>IF(N424="zákl. přenesená",J424,0)</f>
        <v>0</v>
      </c>
      <c r="BH424" s="202">
        <f>IF(N424="sníž. přenesená",J424,0)</f>
        <v>0</v>
      </c>
      <c r="BI424" s="202">
        <f>IF(N424="nulová",J424,0)</f>
        <v>0</v>
      </c>
      <c r="BJ424" s="14" t="s">
        <v>81</v>
      </c>
      <c r="BK424" s="202">
        <f>ROUND(I424*H424,2)</f>
        <v>0</v>
      </c>
      <c r="BL424" s="14" t="s">
        <v>113</v>
      </c>
      <c r="BM424" s="201" t="s">
        <v>1341</v>
      </c>
    </row>
    <row r="425" s="2" customFormat="1" ht="55.5" customHeight="1">
      <c r="A425" s="35"/>
      <c r="B425" s="36"/>
      <c r="C425" s="188" t="s">
        <v>1342</v>
      </c>
      <c r="D425" s="188" t="s">
        <v>109</v>
      </c>
      <c r="E425" s="189" t="s">
        <v>1343</v>
      </c>
      <c r="F425" s="190" t="s">
        <v>1344</v>
      </c>
      <c r="G425" s="191" t="s">
        <v>112</v>
      </c>
      <c r="H425" s="192">
        <v>1</v>
      </c>
      <c r="I425" s="193"/>
      <c r="J425" s="194">
        <f>ROUND(I425*H425,2)</f>
        <v>0</v>
      </c>
      <c r="K425" s="195"/>
      <c r="L425" s="196"/>
      <c r="M425" s="197" t="s">
        <v>1</v>
      </c>
      <c r="N425" s="198" t="s">
        <v>38</v>
      </c>
      <c r="O425" s="88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113</v>
      </c>
      <c r="AT425" s="201" t="s">
        <v>109</v>
      </c>
      <c r="AU425" s="201" t="s">
        <v>73</v>
      </c>
      <c r="AY425" s="14" t="s">
        <v>114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4" t="s">
        <v>81</v>
      </c>
      <c r="BK425" s="202">
        <f>ROUND(I425*H425,2)</f>
        <v>0</v>
      </c>
      <c r="BL425" s="14" t="s">
        <v>113</v>
      </c>
      <c r="BM425" s="201" t="s">
        <v>1345</v>
      </c>
    </row>
    <row r="426" s="2" customFormat="1" ht="33" customHeight="1">
      <c r="A426" s="35"/>
      <c r="B426" s="36"/>
      <c r="C426" s="188" t="s">
        <v>1346</v>
      </c>
      <c r="D426" s="188" t="s">
        <v>109</v>
      </c>
      <c r="E426" s="189" t="s">
        <v>1347</v>
      </c>
      <c r="F426" s="190" t="s">
        <v>1348</v>
      </c>
      <c r="G426" s="191" t="s">
        <v>112</v>
      </c>
      <c r="H426" s="192">
        <v>1</v>
      </c>
      <c r="I426" s="193"/>
      <c r="J426" s="194">
        <f>ROUND(I426*H426,2)</f>
        <v>0</v>
      </c>
      <c r="K426" s="195"/>
      <c r="L426" s="196"/>
      <c r="M426" s="197" t="s">
        <v>1</v>
      </c>
      <c r="N426" s="198" t="s">
        <v>38</v>
      </c>
      <c r="O426" s="88"/>
      <c r="P426" s="199">
        <f>O426*H426</f>
        <v>0</v>
      </c>
      <c r="Q426" s="199">
        <v>0</v>
      </c>
      <c r="R426" s="199">
        <f>Q426*H426</f>
        <v>0</v>
      </c>
      <c r="S426" s="199">
        <v>0</v>
      </c>
      <c r="T426" s="200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1" t="s">
        <v>113</v>
      </c>
      <c r="AT426" s="201" t="s">
        <v>109</v>
      </c>
      <c r="AU426" s="201" t="s">
        <v>73</v>
      </c>
      <c r="AY426" s="14" t="s">
        <v>114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14" t="s">
        <v>81</v>
      </c>
      <c r="BK426" s="202">
        <f>ROUND(I426*H426,2)</f>
        <v>0</v>
      </c>
      <c r="BL426" s="14" t="s">
        <v>113</v>
      </c>
      <c r="BM426" s="201" t="s">
        <v>1349</v>
      </c>
    </row>
    <row r="427" s="2" customFormat="1" ht="33" customHeight="1">
      <c r="A427" s="35"/>
      <c r="B427" s="36"/>
      <c r="C427" s="188" t="s">
        <v>1350</v>
      </c>
      <c r="D427" s="188" t="s">
        <v>109</v>
      </c>
      <c r="E427" s="189" t="s">
        <v>1351</v>
      </c>
      <c r="F427" s="190" t="s">
        <v>1352</v>
      </c>
      <c r="G427" s="191" t="s">
        <v>112</v>
      </c>
      <c r="H427" s="192">
        <v>1</v>
      </c>
      <c r="I427" s="193"/>
      <c r="J427" s="194">
        <f>ROUND(I427*H427,2)</f>
        <v>0</v>
      </c>
      <c r="K427" s="195"/>
      <c r="L427" s="196"/>
      <c r="M427" s="197" t="s">
        <v>1</v>
      </c>
      <c r="N427" s="198" t="s">
        <v>38</v>
      </c>
      <c r="O427" s="88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1" t="s">
        <v>113</v>
      </c>
      <c r="AT427" s="201" t="s">
        <v>109</v>
      </c>
      <c r="AU427" s="201" t="s">
        <v>73</v>
      </c>
      <c r="AY427" s="14" t="s">
        <v>114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4" t="s">
        <v>81</v>
      </c>
      <c r="BK427" s="202">
        <f>ROUND(I427*H427,2)</f>
        <v>0</v>
      </c>
      <c r="BL427" s="14" t="s">
        <v>113</v>
      </c>
      <c r="BM427" s="201" t="s">
        <v>1353</v>
      </c>
    </row>
    <row r="428" s="2" customFormat="1" ht="33" customHeight="1">
      <c r="A428" s="35"/>
      <c r="B428" s="36"/>
      <c r="C428" s="188" t="s">
        <v>1354</v>
      </c>
      <c r="D428" s="188" t="s">
        <v>109</v>
      </c>
      <c r="E428" s="189" t="s">
        <v>1355</v>
      </c>
      <c r="F428" s="190" t="s">
        <v>1356</v>
      </c>
      <c r="G428" s="191" t="s">
        <v>112</v>
      </c>
      <c r="H428" s="192">
        <v>1</v>
      </c>
      <c r="I428" s="193"/>
      <c r="J428" s="194">
        <f>ROUND(I428*H428,2)</f>
        <v>0</v>
      </c>
      <c r="K428" s="195"/>
      <c r="L428" s="196"/>
      <c r="M428" s="197" t="s">
        <v>1</v>
      </c>
      <c r="N428" s="198" t="s">
        <v>38</v>
      </c>
      <c r="O428" s="88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1" t="s">
        <v>113</v>
      </c>
      <c r="AT428" s="201" t="s">
        <v>109</v>
      </c>
      <c r="AU428" s="201" t="s">
        <v>73</v>
      </c>
      <c r="AY428" s="14" t="s">
        <v>114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4" t="s">
        <v>81</v>
      </c>
      <c r="BK428" s="202">
        <f>ROUND(I428*H428,2)</f>
        <v>0</v>
      </c>
      <c r="BL428" s="14" t="s">
        <v>113</v>
      </c>
      <c r="BM428" s="201" t="s">
        <v>1357</v>
      </c>
    </row>
    <row r="429" s="2" customFormat="1" ht="33" customHeight="1">
      <c r="A429" s="35"/>
      <c r="B429" s="36"/>
      <c r="C429" s="188" t="s">
        <v>1358</v>
      </c>
      <c r="D429" s="188" t="s">
        <v>109</v>
      </c>
      <c r="E429" s="189" t="s">
        <v>1359</v>
      </c>
      <c r="F429" s="190" t="s">
        <v>1360</v>
      </c>
      <c r="G429" s="191" t="s">
        <v>112</v>
      </c>
      <c r="H429" s="192">
        <v>1</v>
      </c>
      <c r="I429" s="193"/>
      <c r="J429" s="194">
        <f>ROUND(I429*H429,2)</f>
        <v>0</v>
      </c>
      <c r="K429" s="195"/>
      <c r="L429" s="196"/>
      <c r="M429" s="197" t="s">
        <v>1</v>
      </c>
      <c r="N429" s="198" t="s">
        <v>38</v>
      </c>
      <c r="O429" s="88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1" t="s">
        <v>113</v>
      </c>
      <c r="AT429" s="201" t="s">
        <v>109</v>
      </c>
      <c r="AU429" s="201" t="s">
        <v>73</v>
      </c>
      <c r="AY429" s="14" t="s">
        <v>114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4" t="s">
        <v>81</v>
      </c>
      <c r="BK429" s="202">
        <f>ROUND(I429*H429,2)</f>
        <v>0</v>
      </c>
      <c r="BL429" s="14" t="s">
        <v>113</v>
      </c>
      <c r="BM429" s="201" t="s">
        <v>1361</v>
      </c>
    </row>
    <row r="430" s="2" customFormat="1" ht="33" customHeight="1">
      <c r="A430" s="35"/>
      <c r="B430" s="36"/>
      <c r="C430" s="188" t="s">
        <v>1362</v>
      </c>
      <c r="D430" s="188" t="s">
        <v>109</v>
      </c>
      <c r="E430" s="189" t="s">
        <v>1363</v>
      </c>
      <c r="F430" s="190" t="s">
        <v>1364</v>
      </c>
      <c r="G430" s="191" t="s">
        <v>112</v>
      </c>
      <c r="H430" s="192">
        <v>1</v>
      </c>
      <c r="I430" s="193"/>
      <c r="J430" s="194">
        <f>ROUND(I430*H430,2)</f>
        <v>0</v>
      </c>
      <c r="K430" s="195"/>
      <c r="L430" s="196"/>
      <c r="M430" s="197" t="s">
        <v>1</v>
      </c>
      <c r="N430" s="198" t="s">
        <v>38</v>
      </c>
      <c r="O430" s="88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1" t="s">
        <v>113</v>
      </c>
      <c r="AT430" s="201" t="s">
        <v>109</v>
      </c>
      <c r="AU430" s="201" t="s">
        <v>73</v>
      </c>
      <c r="AY430" s="14" t="s">
        <v>114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4" t="s">
        <v>81</v>
      </c>
      <c r="BK430" s="202">
        <f>ROUND(I430*H430,2)</f>
        <v>0</v>
      </c>
      <c r="BL430" s="14" t="s">
        <v>113</v>
      </c>
      <c r="BM430" s="201" t="s">
        <v>1365</v>
      </c>
    </row>
    <row r="431" s="2" customFormat="1" ht="33" customHeight="1">
      <c r="A431" s="35"/>
      <c r="B431" s="36"/>
      <c r="C431" s="188" t="s">
        <v>1366</v>
      </c>
      <c r="D431" s="188" t="s">
        <v>109</v>
      </c>
      <c r="E431" s="189" t="s">
        <v>1367</v>
      </c>
      <c r="F431" s="190" t="s">
        <v>1368</v>
      </c>
      <c r="G431" s="191" t="s">
        <v>112</v>
      </c>
      <c r="H431" s="192">
        <v>1</v>
      </c>
      <c r="I431" s="193"/>
      <c r="J431" s="194">
        <f>ROUND(I431*H431,2)</f>
        <v>0</v>
      </c>
      <c r="K431" s="195"/>
      <c r="L431" s="196"/>
      <c r="M431" s="197" t="s">
        <v>1</v>
      </c>
      <c r="N431" s="198" t="s">
        <v>38</v>
      </c>
      <c r="O431" s="88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1" t="s">
        <v>113</v>
      </c>
      <c r="AT431" s="201" t="s">
        <v>109</v>
      </c>
      <c r="AU431" s="201" t="s">
        <v>73</v>
      </c>
      <c r="AY431" s="14" t="s">
        <v>114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4" t="s">
        <v>81</v>
      </c>
      <c r="BK431" s="202">
        <f>ROUND(I431*H431,2)</f>
        <v>0</v>
      </c>
      <c r="BL431" s="14" t="s">
        <v>113</v>
      </c>
      <c r="BM431" s="201" t="s">
        <v>1369</v>
      </c>
    </row>
    <row r="432" s="2" customFormat="1" ht="33" customHeight="1">
      <c r="A432" s="35"/>
      <c r="B432" s="36"/>
      <c r="C432" s="188" t="s">
        <v>1370</v>
      </c>
      <c r="D432" s="188" t="s">
        <v>109</v>
      </c>
      <c r="E432" s="189" t="s">
        <v>1371</v>
      </c>
      <c r="F432" s="190" t="s">
        <v>1372</v>
      </c>
      <c r="G432" s="191" t="s">
        <v>112</v>
      </c>
      <c r="H432" s="192">
        <v>1</v>
      </c>
      <c r="I432" s="193"/>
      <c r="J432" s="194">
        <f>ROUND(I432*H432,2)</f>
        <v>0</v>
      </c>
      <c r="K432" s="195"/>
      <c r="L432" s="196"/>
      <c r="M432" s="197" t="s">
        <v>1</v>
      </c>
      <c r="N432" s="198" t="s">
        <v>38</v>
      </c>
      <c r="O432" s="88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1" t="s">
        <v>113</v>
      </c>
      <c r="AT432" s="201" t="s">
        <v>109</v>
      </c>
      <c r="AU432" s="201" t="s">
        <v>73</v>
      </c>
      <c r="AY432" s="14" t="s">
        <v>114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4" t="s">
        <v>81</v>
      </c>
      <c r="BK432" s="202">
        <f>ROUND(I432*H432,2)</f>
        <v>0</v>
      </c>
      <c r="BL432" s="14" t="s">
        <v>113</v>
      </c>
      <c r="BM432" s="201" t="s">
        <v>1373</v>
      </c>
    </row>
    <row r="433" s="2" customFormat="1" ht="33" customHeight="1">
      <c r="A433" s="35"/>
      <c r="B433" s="36"/>
      <c r="C433" s="188" t="s">
        <v>1374</v>
      </c>
      <c r="D433" s="188" t="s">
        <v>109</v>
      </c>
      <c r="E433" s="189" t="s">
        <v>1375</v>
      </c>
      <c r="F433" s="190" t="s">
        <v>1376</v>
      </c>
      <c r="G433" s="191" t="s">
        <v>112</v>
      </c>
      <c r="H433" s="192">
        <v>1</v>
      </c>
      <c r="I433" s="193"/>
      <c r="J433" s="194">
        <f>ROUND(I433*H433,2)</f>
        <v>0</v>
      </c>
      <c r="K433" s="195"/>
      <c r="L433" s="196"/>
      <c r="M433" s="197" t="s">
        <v>1</v>
      </c>
      <c r="N433" s="198" t="s">
        <v>38</v>
      </c>
      <c r="O433" s="88"/>
      <c r="P433" s="199">
        <f>O433*H433</f>
        <v>0</v>
      </c>
      <c r="Q433" s="199">
        <v>0</v>
      </c>
      <c r="R433" s="199">
        <f>Q433*H433</f>
        <v>0</v>
      </c>
      <c r="S433" s="199">
        <v>0</v>
      </c>
      <c r="T433" s="200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1" t="s">
        <v>113</v>
      </c>
      <c r="AT433" s="201" t="s">
        <v>109</v>
      </c>
      <c r="AU433" s="201" t="s">
        <v>73</v>
      </c>
      <c r="AY433" s="14" t="s">
        <v>114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14" t="s">
        <v>81</v>
      </c>
      <c r="BK433" s="202">
        <f>ROUND(I433*H433,2)</f>
        <v>0</v>
      </c>
      <c r="BL433" s="14" t="s">
        <v>113</v>
      </c>
      <c r="BM433" s="201" t="s">
        <v>1377</v>
      </c>
    </row>
    <row r="434" s="2" customFormat="1" ht="33" customHeight="1">
      <c r="A434" s="35"/>
      <c r="B434" s="36"/>
      <c r="C434" s="188" t="s">
        <v>1378</v>
      </c>
      <c r="D434" s="188" t="s">
        <v>109</v>
      </c>
      <c r="E434" s="189" t="s">
        <v>1379</v>
      </c>
      <c r="F434" s="190" t="s">
        <v>1380</v>
      </c>
      <c r="G434" s="191" t="s">
        <v>112</v>
      </c>
      <c r="H434" s="192">
        <v>1</v>
      </c>
      <c r="I434" s="193"/>
      <c r="J434" s="194">
        <f>ROUND(I434*H434,2)</f>
        <v>0</v>
      </c>
      <c r="K434" s="195"/>
      <c r="L434" s="196"/>
      <c r="M434" s="197" t="s">
        <v>1</v>
      </c>
      <c r="N434" s="198" t="s">
        <v>38</v>
      </c>
      <c r="O434" s="88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1" t="s">
        <v>113</v>
      </c>
      <c r="AT434" s="201" t="s">
        <v>109</v>
      </c>
      <c r="AU434" s="201" t="s">
        <v>73</v>
      </c>
      <c r="AY434" s="14" t="s">
        <v>114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4" t="s">
        <v>81</v>
      </c>
      <c r="BK434" s="202">
        <f>ROUND(I434*H434,2)</f>
        <v>0</v>
      </c>
      <c r="BL434" s="14" t="s">
        <v>113</v>
      </c>
      <c r="BM434" s="201" t="s">
        <v>1381</v>
      </c>
    </row>
    <row r="435" s="2" customFormat="1" ht="33" customHeight="1">
      <c r="A435" s="35"/>
      <c r="B435" s="36"/>
      <c r="C435" s="188" t="s">
        <v>1382</v>
      </c>
      <c r="D435" s="188" t="s">
        <v>109</v>
      </c>
      <c r="E435" s="189" t="s">
        <v>1383</v>
      </c>
      <c r="F435" s="190" t="s">
        <v>1384</v>
      </c>
      <c r="G435" s="191" t="s">
        <v>112</v>
      </c>
      <c r="H435" s="192">
        <v>1</v>
      </c>
      <c r="I435" s="193"/>
      <c r="J435" s="194">
        <f>ROUND(I435*H435,2)</f>
        <v>0</v>
      </c>
      <c r="K435" s="195"/>
      <c r="L435" s="196"/>
      <c r="M435" s="197" t="s">
        <v>1</v>
      </c>
      <c r="N435" s="198" t="s">
        <v>38</v>
      </c>
      <c r="O435" s="88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1" t="s">
        <v>113</v>
      </c>
      <c r="AT435" s="201" t="s">
        <v>109</v>
      </c>
      <c r="AU435" s="201" t="s">
        <v>73</v>
      </c>
      <c r="AY435" s="14" t="s">
        <v>114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4" t="s">
        <v>81</v>
      </c>
      <c r="BK435" s="202">
        <f>ROUND(I435*H435,2)</f>
        <v>0</v>
      </c>
      <c r="BL435" s="14" t="s">
        <v>113</v>
      </c>
      <c r="BM435" s="201" t="s">
        <v>1385</v>
      </c>
    </row>
    <row r="436" s="2" customFormat="1" ht="33" customHeight="1">
      <c r="A436" s="35"/>
      <c r="B436" s="36"/>
      <c r="C436" s="188" t="s">
        <v>1386</v>
      </c>
      <c r="D436" s="188" t="s">
        <v>109</v>
      </c>
      <c r="E436" s="189" t="s">
        <v>1387</v>
      </c>
      <c r="F436" s="190" t="s">
        <v>1388</v>
      </c>
      <c r="G436" s="191" t="s">
        <v>112</v>
      </c>
      <c r="H436" s="192">
        <v>1</v>
      </c>
      <c r="I436" s="193"/>
      <c r="J436" s="194">
        <f>ROUND(I436*H436,2)</f>
        <v>0</v>
      </c>
      <c r="K436" s="195"/>
      <c r="L436" s="196"/>
      <c r="M436" s="197" t="s">
        <v>1</v>
      </c>
      <c r="N436" s="198" t="s">
        <v>38</v>
      </c>
      <c r="O436" s="88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1" t="s">
        <v>113</v>
      </c>
      <c r="AT436" s="201" t="s">
        <v>109</v>
      </c>
      <c r="AU436" s="201" t="s">
        <v>73</v>
      </c>
      <c r="AY436" s="14" t="s">
        <v>114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4" t="s">
        <v>81</v>
      </c>
      <c r="BK436" s="202">
        <f>ROUND(I436*H436,2)</f>
        <v>0</v>
      </c>
      <c r="BL436" s="14" t="s">
        <v>113</v>
      </c>
      <c r="BM436" s="201" t="s">
        <v>1389</v>
      </c>
    </row>
    <row r="437" s="2" customFormat="1" ht="33" customHeight="1">
      <c r="A437" s="35"/>
      <c r="B437" s="36"/>
      <c r="C437" s="188" t="s">
        <v>1390</v>
      </c>
      <c r="D437" s="188" t="s">
        <v>109</v>
      </c>
      <c r="E437" s="189" t="s">
        <v>1391</v>
      </c>
      <c r="F437" s="190" t="s">
        <v>1392</v>
      </c>
      <c r="G437" s="191" t="s">
        <v>112</v>
      </c>
      <c r="H437" s="192">
        <v>1</v>
      </c>
      <c r="I437" s="193"/>
      <c r="J437" s="194">
        <f>ROUND(I437*H437,2)</f>
        <v>0</v>
      </c>
      <c r="K437" s="195"/>
      <c r="L437" s="196"/>
      <c r="M437" s="197" t="s">
        <v>1</v>
      </c>
      <c r="N437" s="198" t="s">
        <v>38</v>
      </c>
      <c r="O437" s="88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1" t="s">
        <v>113</v>
      </c>
      <c r="AT437" s="201" t="s">
        <v>109</v>
      </c>
      <c r="AU437" s="201" t="s">
        <v>73</v>
      </c>
      <c r="AY437" s="14" t="s">
        <v>114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4" t="s">
        <v>81</v>
      </c>
      <c r="BK437" s="202">
        <f>ROUND(I437*H437,2)</f>
        <v>0</v>
      </c>
      <c r="BL437" s="14" t="s">
        <v>113</v>
      </c>
      <c r="BM437" s="201" t="s">
        <v>1393</v>
      </c>
    </row>
    <row r="438" s="2" customFormat="1" ht="33" customHeight="1">
      <c r="A438" s="35"/>
      <c r="B438" s="36"/>
      <c r="C438" s="188" t="s">
        <v>1394</v>
      </c>
      <c r="D438" s="188" t="s">
        <v>109</v>
      </c>
      <c r="E438" s="189" t="s">
        <v>1395</v>
      </c>
      <c r="F438" s="190" t="s">
        <v>1396</v>
      </c>
      <c r="G438" s="191" t="s">
        <v>112</v>
      </c>
      <c r="H438" s="192">
        <v>1</v>
      </c>
      <c r="I438" s="193"/>
      <c r="J438" s="194">
        <f>ROUND(I438*H438,2)</f>
        <v>0</v>
      </c>
      <c r="K438" s="195"/>
      <c r="L438" s="196"/>
      <c r="M438" s="197" t="s">
        <v>1</v>
      </c>
      <c r="N438" s="198" t="s">
        <v>38</v>
      </c>
      <c r="O438" s="88"/>
      <c r="P438" s="199">
        <f>O438*H438</f>
        <v>0</v>
      </c>
      <c r="Q438" s="199">
        <v>0</v>
      </c>
      <c r="R438" s="199">
        <f>Q438*H438</f>
        <v>0</v>
      </c>
      <c r="S438" s="199">
        <v>0</v>
      </c>
      <c r="T438" s="20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1" t="s">
        <v>113</v>
      </c>
      <c r="AT438" s="201" t="s">
        <v>109</v>
      </c>
      <c r="AU438" s="201" t="s">
        <v>73</v>
      </c>
      <c r="AY438" s="14" t="s">
        <v>114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4" t="s">
        <v>81</v>
      </c>
      <c r="BK438" s="202">
        <f>ROUND(I438*H438,2)</f>
        <v>0</v>
      </c>
      <c r="BL438" s="14" t="s">
        <v>113</v>
      </c>
      <c r="BM438" s="201" t="s">
        <v>1397</v>
      </c>
    </row>
    <row r="439" s="2" customFormat="1" ht="33" customHeight="1">
      <c r="A439" s="35"/>
      <c r="B439" s="36"/>
      <c r="C439" s="188" t="s">
        <v>1398</v>
      </c>
      <c r="D439" s="188" t="s">
        <v>109</v>
      </c>
      <c r="E439" s="189" t="s">
        <v>1399</v>
      </c>
      <c r="F439" s="190" t="s">
        <v>1400</v>
      </c>
      <c r="G439" s="191" t="s">
        <v>112</v>
      </c>
      <c r="H439" s="192">
        <v>1</v>
      </c>
      <c r="I439" s="193"/>
      <c r="J439" s="194">
        <f>ROUND(I439*H439,2)</f>
        <v>0</v>
      </c>
      <c r="K439" s="195"/>
      <c r="L439" s="196"/>
      <c r="M439" s="197" t="s">
        <v>1</v>
      </c>
      <c r="N439" s="198" t="s">
        <v>38</v>
      </c>
      <c r="O439" s="88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1" t="s">
        <v>113</v>
      </c>
      <c r="AT439" s="201" t="s">
        <v>109</v>
      </c>
      <c r="AU439" s="201" t="s">
        <v>73</v>
      </c>
      <c r="AY439" s="14" t="s">
        <v>114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4" t="s">
        <v>81</v>
      </c>
      <c r="BK439" s="202">
        <f>ROUND(I439*H439,2)</f>
        <v>0</v>
      </c>
      <c r="BL439" s="14" t="s">
        <v>113</v>
      </c>
      <c r="BM439" s="201" t="s">
        <v>1401</v>
      </c>
    </row>
    <row r="440" s="2" customFormat="1" ht="33" customHeight="1">
      <c r="A440" s="35"/>
      <c r="B440" s="36"/>
      <c r="C440" s="188" t="s">
        <v>1402</v>
      </c>
      <c r="D440" s="188" t="s">
        <v>109</v>
      </c>
      <c r="E440" s="189" t="s">
        <v>1403</v>
      </c>
      <c r="F440" s="190" t="s">
        <v>1404</v>
      </c>
      <c r="G440" s="191" t="s">
        <v>112</v>
      </c>
      <c r="H440" s="192">
        <v>1</v>
      </c>
      <c r="I440" s="193"/>
      <c r="J440" s="194">
        <f>ROUND(I440*H440,2)</f>
        <v>0</v>
      </c>
      <c r="K440" s="195"/>
      <c r="L440" s="196"/>
      <c r="M440" s="197" t="s">
        <v>1</v>
      </c>
      <c r="N440" s="198" t="s">
        <v>38</v>
      </c>
      <c r="O440" s="88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1" t="s">
        <v>113</v>
      </c>
      <c r="AT440" s="201" t="s">
        <v>109</v>
      </c>
      <c r="AU440" s="201" t="s">
        <v>73</v>
      </c>
      <c r="AY440" s="14" t="s">
        <v>114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4" t="s">
        <v>81</v>
      </c>
      <c r="BK440" s="202">
        <f>ROUND(I440*H440,2)</f>
        <v>0</v>
      </c>
      <c r="BL440" s="14" t="s">
        <v>113</v>
      </c>
      <c r="BM440" s="201" t="s">
        <v>1405</v>
      </c>
    </row>
    <row r="441" s="2" customFormat="1" ht="33" customHeight="1">
      <c r="A441" s="35"/>
      <c r="B441" s="36"/>
      <c r="C441" s="188" t="s">
        <v>1406</v>
      </c>
      <c r="D441" s="188" t="s">
        <v>109</v>
      </c>
      <c r="E441" s="189" t="s">
        <v>1407</v>
      </c>
      <c r="F441" s="190" t="s">
        <v>1408</v>
      </c>
      <c r="G441" s="191" t="s">
        <v>112</v>
      </c>
      <c r="H441" s="192">
        <v>1</v>
      </c>
      <c r="I441" s="193"/>
      <c r="J441" s="194">
        <f>ROUND(I441*H441,2)</f>
        <v>0</v>
      </c>
      <c r="K441" s="195"/>
      <c r="L441" s="196"/>
      <c r="M441" s="197" t="s">
        <v>1</v>
      </c>
      <c r="N441" s="198" t="s">
        <v>38</v>
      </c>
      <c r="O441" s="88"/>
      <c r="P441" s="199">
        <f>O441*H441</f>
        <v>0</v>
      </c>
      <c r="Q441" s="199">
        <v>0</v>
      </c>
      <c r="R441" s="199">
        <f>Q441*H441</f>
        <v>0</v>
      </c>
      <c r="S441" s="199">
        <v>0</v>
      </c>
      <c r="T441" s="20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1" t="s">
        <v>113</v>
      </c>
      <c r="AT441" s="201" t="s">
        <v>109</v>
      </c>
      <c r="AU441" s="201" t="s">
        <v>73</v>
      </c>
      <c r="AY441" s="14" t="s">
        <v>114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4" t="s">
        <v>81</v>
      </c>
      <c r="BK441" s="202">
        <f>ROUND(I441*H441,2)</f>
        <v>0</v>
      </c>
      <c r="BL441" s="14" t="s">
        <v>113</v>
      </c>
      <c r="BM441" s="201" t="s">
        <v>1409</v>
      </c>
    </row>
    <row r="442" s="2" customFormat="1" ht="33" customHeight="1">
      <c r="A442" s="35"/>
      <c r="B442" s="36"/>
      <c r="C442" s="188" t="s">
        <v>1410</v>
      </c>
      <c r="D442" s="188" t="s">
        <v>109</v>
      </c>
      <c r="E442" s="189" t="s">
        <v>1411</v>
      </c>
      <c r="F442" s="190" t="s">
        <v>1412</v>
      </c>
      <c r="G442" s="191" t="s">
        <v>112</v>
      </c>
      <c r="H442" s="192">
        <v>1</v>
      </c>
      <c r="I442" s="193"/>
      <c r="J442" s="194">
        <f>ROUND(I442*H442,2)</f>
        <v>0</v>
      </c>
      <c r="K442" s="195"/>
      <c r="L442" s="196"/>
      <c r="M442" s="197" t="s">
        <v>1</v>
      </c>
      <c r="N442" s="198" t="s">
        <v>38</v>
      </c>
      <c r="O442" s="88"/>
      <c r="P442" s="199">
        <f>O442*H442</f>
        <v>0</v>
      </c>
      <c r="Q442" s="199">
        <v>0</v>
      </c>
      <c r="R442" s="199">
        <f>Q442*H442</f>
        <v>0</v>
      </c>
      <c r="S442" s="199">
        <v>0</v>
      </c>
      <c r="T442" s="20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1" t="s">
        <v>113</v>
      </c>
      <c r="AT442" s="201" t="s">
        <v>109</v>
      </c>
      <c r="AU442" s="201" t="s">
        <v>73</v>
      </c>
      <c r="AY442" s="14" t="s">
        <v>114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4" t="s">
        <v>81</v>
      </c>
      <c r="BK442" s="202">
        <f>ROUND(I442*H442,2)</f>
        <v>0</v>
      </c>
      <c r="BL442" s="14" t="s">
        <v>113</v>
      </c>
      <c r="BM442" s="201" t="s">
        <v>1413</v>
      </c>
    </row>
    <row r="443" s="2" customFormat="1" ht="33" customHeight="1">
      <c r="A443" s="35"/>
      <c r="B443" s="36"/>
      <c r="C443" s="188" t="s">
        <v>1414</v>
      </c>
      <c r="D443" s="188" t="s">
        <v>109</v>
      </c>
      <c r="E443" s="189" t="s">
        <v>1415</v>
      </c>
      <c r="F443" s="190" t="s">
        <v>1416</v>
      </c>
      <c r="G443" s="191" t="s">
        <v>112</v>
      </c>
      <c r="H443" s="192">
        <v>1</v>
      </c>
      <c r="I443" s="193"/>
      <c r="J443" s="194">
        <f>ROUND(I443*H443,2)</f>
        <v>0</v>
      </c>
      <c r="K443" s="195"/>
      <c r="L443" s="196"/>
      <c r="M443" s="197" t="s">
        <v>1</v>
      </c>
      <c r="N443" s="198" t="s">
        <v>38</v>
      </c>
      <c r="O443" s="88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1" t="s">
        <v>113</v>
      </c>
      <c r="AT443" s="201" t="s">
        <v>109</v>
      </c>
      <c r="AU443" s="201" t="s">
        <v>73</v>
      </c>
      <c r="AY443" s="14" t="s">
        <v>114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4" t="s">
        <v>81</v>
      </c>
      <c r="BK443" s="202">
        <f>ROUND(I443*H443,2)</f>
        <v>0</v>
      </c>
      <c r="BL443" s="14" t="s">
        <v>113</v>
      </c>
      <c r="BM443" s="201" t="s">
        <v>1417</v>
      </c>
    </row>
    <row r="444" s="2" customFormat="1" ht="49.05" customHeight="1">
      <c r="A444" s="35"/>
      <c r="B444" s="36"/>
      <c r="C444" s="188" t="s">
        <v>1418</v>
      </c>
      <c r="D444" s="188" t="s">
        <v>109</v>
      </c>
      <c r="E444" s="189" t="s">
        <v>1419</v>
      </c>
      <c r="F444" s="190" t="s">
        <v>1420</v>
      </c>
      <c r="G444" s="191" t="s">
        <v>112</v>
      </c>
      <c r="H444" s="192">
        <v>1</v>
      </c>
      <c r="I444" s="193"/>
      <c r="J444" s="194">
        <f>ROUND(I444*H444,2)</f>
        <v>0</v>
      </c>
      <c r="K444" s="195"/>
      <c r="L444" s="196"/>
      <c r="M444" s="197" t="s">
        <v>1</v>
      </c>
      <c r="N444" s="198" t="s">
        <v>38</v>
      </c>
      <c r="O444" s="88"/>
      <c r="P444" s="199">
        <f>O444*H444</f>
        <v>0</v>
      </c>
      <c r="Q444" s="199">
        <v>0</v>
      </c>
      <c r="R444" s="199">
        <f>Q444*H444</f>
        <v>0</v>
      </c>
      <c r="S444" s="199">
        <v>0</v>
      </c>
      <c r="T444" s="200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1" t="s">
        <v>113</v>
      </c>
      <c r="AT444" s="201" t="s">
        <v>109</v>
      </c>
      <c r="AU444" s="201" t="s">
        <v>73</v>
      </c>
      <c r="AY444" s="14" t="s">
        <v>114</v>
      </c>
      <c r="BE444" s="202">
        <f>IF(N444="základní",J444,0)</f>
        <v>0</v>
      </c>
      <c r="BF444" s="202">
        <f>IF(N444="snížená",J444,0)</f>
        <v>0</v>
      </c>
      <c r="BG444" s="202">
        <f>IF(N444="zákl. přenesená",J444,0)</f>
        <v>0</v>
      </c>
      <c r="BH444" s="202">
        <f>IF(N444="sníž. přenesená",J444,0)</f>
        <v>0</v>
      </c>
      <c r="BI444" s="202">
        <f>IF(N444="nulová",J444,0)</f>
        <v>0</v>
      </c>
      <c r="BJ444" s="14" t="s">
        <v>81</v>
      </c>
      <c r="BK444" s="202">
        <f>ROUND(I444*H444,2)</f>
        <v>0</v>
      </c>
      <c r="BL444" s="14" t="s">
        <v>113</v>
      </c>
      <c r="BM444" s="201" t="s">
        <v>1421</v>
      </c>
    </row>
    <row r="445" s="2" customFormat="1" ht="49.05" customHeight="1">
      <c r="A445" s="35"/>
      <c r="B445" s="36"/>
      <c r="C445" s="188" t="s">
        <v>1422</v>
      </c>
      <c r="D445" s="188" t="s">
        <v>109</v>
      </c>
      <c r="E445" s="189" t="s">
        <v>1423</v>
      </c>
      <c r="F445" s="190" t="s">
        <v>1424</v>
      </c>
      <c r="G445" s="191" t="s">
        <v>112</v>
      </c>
      <c r="H445" s="192">
        <v>1</v>
      </c>
      <c r="I445" s="193"/>
      <c r="J445" s="194">
        <f>ROUND(I445*H445,2)</f>
        <v>0</v>
      </c>
      <c r="K445" s="195"/>
      <c r="L445" s="196"/>
      <c r="M445" s="197" t="s">
        <v>1</v>
      </c>
      <c r="N445" s="198" t="s">
        <v>38</v>
      </c>
      <c r="O445" s="88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1" t="s">
        <v>113</v>
      </c>
      <c r="AT445" s="201" t="s">
        <v>109</v>
      </c>
      <c r="AU445" s="201" t="s">
        <v>73</v>
      </c>
      <c r="AY445" s="14" t="s">
        <v>114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4" t="s">
        <v>81</v>
      </c>
      <c r="BK445" s="202">
        <f>ROUND(I445*H445,2)</f>
        <v>0</v>
      </c>
      <c r="BL445" s="14" t="s">
        <v>113</v>
      </c>
      <c r="BM445" s="201" t="s">
        <v>1425</v>
      </c>
    </row>
    <row r="446" s="2" customFormat="1" ht="66.75" customHeight="1">
      <c r="A446" s="35"/>
      <c r="B446" s="36"/>
      <c r="C446" s="188" t="s">
        <v>1426</v>
      </c>
      <c r="D446" s="188" t="s">
        <v>109</v>
      </c>
      <c r="E446" s="189" t="s">
        <v>1427</v>
      </c>
      <c r="F446" s="190" t="s">
        <v>1428</v>
      </c>
      <c r="G446" s="191" t="s">
        <v>112</v>
      </c>
      <c r="H446" s="192">
        <v>1</v>
      </c>
      <c r="I446" s="193"/>
      <c r="J446" s="194">
        <f>ROUND(I446*H446,2)</f>
        <v>0</v>
      </c>
      <c r="K446" s="195"/>
      <c r="L446" s="196"/>
      <c r="M446" s="197" t="s">
        <v>1</v>
      </c>
      <c r="N446" s="198" t="s">
        <v>38</v>
      </c>
      <c r="O446" s="88"/>
      <c r="P446" s="199">
        <f>O446*H446</f>
        <v>0</v>
      </c>
      <c r="Q446" s="199">
        <v>0</v>
      </c>
      <c r="R446" s="199">
        <f>Q446*H446</f>
        <v>0</v>
      </c>
      <c r="S446" s="199">
        <v>0</v>
      </c>
      <c r="T446" s="20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1" t="s">
        <v>113</v>
      </c>
      <c r="AT446" s="201" t="s">
        <v>109</v>
      </c>
      <c r="AU446" s="201" t="s">
        <v>73</v>
      </c>
      <c r="AY446" s="14" t="s">
        <v>114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14" t="s">
        <v>81</v>
      </c>
      <c r="BK446" s="202">
        <f>ROUND(I446*H446,2)</f>
        <v>0</v>
      </c>
      <c r="BL446" s="14" t="s">
        <v>113</v>
      </c>
      <c r="BM446" s="201" t="s">
        <v>1429</v>
      </c>
    </row>
    <row r="447" s="2" customFormat="1" ht="44.25" customHeight="1">
      <c r="A447" s="35"/>
      <c r="B447" s="36"/>
      <c r="C447" s="188" t="s">
        <v>1430</v>
      </c>
      <c r="D447" s="188" t="s">
        <v>109</v>
      </c>
      <c r="E447" s="189" t="s">
        <v>1431</v>
      </c>
      <c r="F447" s="190" t="s">
        <v>1432</v>
      </c>
      <c r="G447" s="191" t="s">
        <v>112</v>
      </c>
      <c r="H447" s="192">
        <v>1</v>
      </c>
      <c r="I447" s="193"/>
      <c r="J447" s="194">
        <f>ROUND(I447*H447,2)</f>
        <v>0</v>
      </c>
      <c r="K447" s="195"/>
      <c r="L447" s="196"/>
      <c r="M447" s="197" t="s">
        <v>1</v>
      </c>
      <c r="N447" s="198" t="s">
        <v>38</v>
      </c>
      <c r="O447" s="88"/>
      <c r="P447" s="199">
        <f>O447*H447</f>
        <v>0</v>
      </c>
      <c r="Q447" s="199">
        <v>0</v>
      </c>
      <c r="R447" s="199">
        <f>Q447*H447</f>
        <v>0</v>
      </c>
      <c r="S447" s="199">
        <v>0</v>
      </c>
      <c r="T447" s="200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1" t="s">
        <v>113</v>
      </c>
      <c r="AT447" s="201" t="s">
        <v>109</v>
      </c>
      <c r="AU447" s="201" t="s">
        <v>73</v>
      </c>
      <c r="AY447" s="14" t="s">
        <v>114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4" t="s">
        <v>81</v>
      </c>
      <c r="BK447" s="202">
        <f>ROUND(I447*H447,2)</f>
        <v>0</v>
      </c>
      <c r="BL447" s="14" t="s">
        <v>113</v>
      </c>
      <c r="BM447" s="201" t="s">
        <v>1433</v>
      </c>
    </row>
    <row r="448" s="2" customFormat="1" ht="44.25" customHeight="1">
      <c r="A448" s="35"/>
      <c r="B448" s="36"/>
      <c r="C448" s="188" t="s">
        <v>1434</v>
      </c>
      <c r="D448" s="188" t="s">
        <v>109</v>
      </c>
      <c r="E448" s="189" t="s">
        <v>1435</v>
      </c>
      <c r="F448" s="190" t="s">
        <v>1436</v>
      </c>
      <c r="G448" s="191" t="s">
        <v>112</v>
      </c>
      <c r="H448" s="192">
        <v>1</v>
      </c>
      <c r="I448" s="193"/>
      <c r="J448" s="194">
        <f>ROUND(I448*H448,2)</f>
        <v>0</v>
      </c>
      <c r="K448" s="195"/>
      <c r="L448" s="196"/>
      <c r="M448" s="197" t="s">
        <v>1</v>
      </c>
      <c r="N448" s="198" t="s">
        <v>38</v>
      </c>
      <c r="O448" s="88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1" t="s">
        <v>113</v>
      </c>
      <c r="AT448" s="201" t="s">
        <v>109</v>
      </c>
      <c r="AU448" s="201" t="s">
        <v>73</v>
      </c>
      <c r="AY448" s="14" t="s">
        <v>114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4" t="s">
        <v>81</v>
      </c>
      <c r="BK448" s="202">
        <f>ROUND(I448*H448,2)</f>
        <v>0</v>
      </c>
      <c r="BL448" s="14" t="s">
        <v>113</v>
      </c>
      <c r="BM448" s="201" t="s">
        <v>1437</v>
      </c>
    </row>
    <row r="449" s="2" customFormat="1" ht="44.25" customHeight="1">
      <c r="A449" s="35"/>
      <c r="B449" s="36"/>
      <c r="C449" s="188" t="s">
        <v>1438</v>
      </c>
      <c r="D449" s="188" t="s">
        <v>109</v>
      </c>
      <c r="E449" s="189" t="s">
        <v>1439</v>
      </c>
      <c r="F449" s="190" t="s">
        <v>1440</v>
      </c>
      <c r="G449" s="191" t="s">
        <v>112</v>
      </c>
      <c r="H449" s="192">
        <v>1</v>
      </c>
      <c r="I449" s="193"/>
      <c r="J449" s="194">
        <f>ROUND(I449*H449,2)</f>
        <v>0</v>
      </c>
      <c r="K449" s="195"/>
      <c r="L449" s="196"/>
      <c r="M449" s="197" t="s">
        <v>1</v>
      </c>
      <c r="N449" s="198" t="s">
        <v>38</v>
      </c>
      <c r="O449" s="88"/>
      <c r="P449" s="199">
        <f>O449*H449</f>
        <v>0</v>
      </c>
      <c r="Q449" s="199">
        <v>0</v>
      </c>
      <c r="R449" s="199">
        <f>Q449*H449</f>
        <v>0</v>
      </c>
      <c r="S449" s="199">
        <v>0</v>
      </c>
      <c r="T449" s="20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1" t="s">
        <v>113</v>
      </c>
      <c r="AT449" s="201" t="s">
        <v>109</v>
      </c>
      <c r="AU449" s="201" t="s">
        <v>73</v>
      </c>
      <c r="AY449" s="14" t="s">
        <v>114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4" t="s">
        <v>81</v>
      </c>
      <c r="BK449" s="202">
        <f>ROUND(I449*H449,2)</f>
        <v>0</v>
      </c>
      <c r="BL449" s="14" t="s">
        <v>113</v>
      </c>
      <c r="BM449" s="201" t="s">
        <v>1441</v>
      </c>
    </row>
    <row r="450" s="2" customFormat="1" ht="44.25" customHeight="1">
      <c r="A450" s="35"/>
      <c r="B450" s="36"/>
      <c r="C450" s="188" t="s">
        <v>1442</v>
      </c>
      <c r="D450" s="188" t="s">
        <v>109</v>
      </c>
      <c r="E450" s="189" t="s">
        <v>1443</v>
      </c>
      <c r="F450" s="190" t="s">
        <v>1444</v>
      </c>
      <c r="G450" s="191" t="s">
        <v>112</v>
      </c>
      <c r="H450" s="192">
        <v>1</v>
      </c>
      <c r="I450" s="193"/>
      <c r="J450" s="194">
        <f>ROUND(I450*H450,2)</f>
        <v>0</v>
      </c>
      <c r="K450" s="195"/>
      <c r="L450" s="196"/>
      <c r="M450" s="197" t="s">
        <v>1</v>
      </c>
      <c r="N450" s="198" t="s">
        <v>38</v>
      </c>
      <c r="O450" s="88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1" t="s">
        <v>113</v>
      </c>
      <c r="AT450" s="201" t="s">
        <v>109</v>
      </c>
      <c r="AU450" s="201" t="s">
        <v>73</v>
      </c>
      <c r="AY450" s="14" t="s">
        <v>114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4" t="s">
        <v>81</v>
      </c>
      <c r="BK450" s="202">
        <f>ROUND(I450*H450,2)</f>
        <v>0</v>
      </c>
      <c r="BL450" s="14" t="s">
        <v>113</v>
      </c>
      <c r="BM450" s="201" t="s">
        <v>1445</v>
      </c>
    </row>
    <row r="451" s="2" customFormat="1" ht="44.25" customHeight="1">
      <c r="A451" s="35"/>
      <c r="B451" s="36"/>
      <c r="C451" s="188" t="s">
        <v>1446</v>
      </c>
      <c r="D451" s="188" t="s">
        <v>109</v>
      </c>
      <c r="E451" s="189" t="s">
        <v>1447</v>
      </c>
      <c r="F451" s="190" t="s">
        <v>1448</v>
      </c>
      <c r="G451" s="191" t="s">
        <v>112</v>
      </c>
      <c r="H451" s="192">
        <v>1</v>
      </c>
      <c r="I451" s="193"/>
      <c r="J451" s="194">
        <f>ROUND(I451*H451,2)</f>
        <v>0</v>
      </c>
      <c r="K451" s="195"/>
      <c r="L451" s="196"/>
      <c r="M451" s="197" t="s">
        <v>1</v>
      </c>
      <c r="N451" s="198" t="s">
        <v>38</v>
      </c>
      <c r="O451" s="88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1" t="s">
        <v>113</v>
      </c>
      <c r="AT451" s="201" t="s">
        <v>109</v>
      </c>
      <c r="AU451" s="201" t="s">
        <v>73</v>
      </c>
      <c r="AY451" s="14" t="s">
        <v>114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4" t="s">
        <v>81</v>
      </c>
      <c r="BK451" s="202">
        <f>ROUND(I451*H451,2)</f>
        <v>0</v>
      </c>
      <c r="BL451" s="14" t="s">
        <v>113</v>
      </c>
      <c r="BM451" s="201" t="s">
        <v>1449</v>
      </c>
    </row>
    <row r="452" s="2" customFormat="1" ht="44.25" customHeight="1">
      <c r="A452" s="35"/>
      <c r="B452" s="36"/>
      <c r="C452" s="188" t="s">
        <v>1450</v>
      </c>
      <c r="D452" s="188" t="s">
        <v>109</v>
      </c>
      <c r="E452" s="189" t="s">
        <v>1451</v>
      </c>
      <c r="F452" s="190" t="s">
        <v>1452</v>
      </c>
      <c r="G452" s="191" t="s">
        <v>112</v>
      </c>
      <c r="H452" s="192">
        <v>1</v>
      </c>
      <c r="I452" s="193"/>
      <c r="J452" s="194">
        <f>ROUND(I452*H452,2)</f>
        <v>0</v>
      </c>
      <c r="K452" s="195"/>
      <c r="L452" s="196"/>
      <c r="M452" s="197" t="s">
        <v>1</v>
      </c>
      <c r="N452" s="198" t="s">
        <v>38</v>
      </c>
      <c r="O452" s="88"/>
      <c r="P452" s="199">
        <f>O452*H452</f>
        <v>0</v>
      </c>
      <c r="Q452" s="199">
        <v>0</v>
      </c>
      <c r="R452" s="199">
        <f>Q452*H452</f>
        <v>0</v>
      </c>
      <c r="S452" s="199">
        <v>0</v>
      </c>
      <c r="T452" s="200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1" t="s">
        <v>113</v>
      </c>
      <c r="AT452" s="201" t="s">
        <v>109</v>
      </c>
      <c r="AU452" s="201" t="s">
        <v>73</v>
      </c>
      <c r="AY452" s="14" t="s">
        <v>114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14" t="s">
        <v>81</v>
      </c>
      <c r="BK452" s="202">
        <f>ROUND(I452*H452,2)</f>
        <v>0</v>
      </c>
      <c r="BL452" s="14" t="s">
        <v>113</v>
      </c>
      <c r="BM452" s="201" t="s">
        <v>1453</v>
      </c>
    </row>
    <row r="453" s="2" customFormat="1" ht="37.8" customHeight="1">
      <c r="A453" s="35"/>
      <c r="B453" s="36"/>
      <c r="C453" s="188" t="s">
        <v>1454</v>
      </c>
      <c r="D453" s="188" t="s">
        <v>109</v>
      </c>
      <c r="E453" s="189" t="s">
        <v>1455</v>
      </c>
      <c r="F453" s="190" t="s">
        <v>1456</v>
      </c>
      <c r="G453" s="191" t="s">
        <v>112</v>
      </c>
      <c r="H453" s="192">
        <v>1</v>
      </c>
      <c r="I453" s="193"/>
      <c r="J453" s="194">
        <f>ROUND(I453*H453,2)</f>
        <v>0</v>
      </c>
      <c r="K453" s="195"/>
      <c r="L453" s="196"/>
      <c r="M453" s="197" t="s">
        <v>1</v>
      </c>
      <c r="N453" s="198" t="s">
        <v>38</v>
      </c>
      <c r="O453" s="88"/>
      <c r="P453" s="199">
        <f>O453*H453</f>
        <v>0</v>
      </c>
      <c r="Q453" s="199">
        <v>0</v>
      </c>
      <c r="R453" s="199">
        <f>Q453*H453</f>
        <v>0</v>
      </c>
      <c r="S453" s="199">
        <v>0</v>
      </c>
      <c r="T453" s="200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1" t="s">
        <v>113</v>
      </c>
      <c r="AT453" s="201" t="s">
        <v>109</v>
      </c>
      <c r="AU453" s="201" t="s">
        <v>73</v>
      </c>
      <c r="AY453" s="14" t="s">
        <v>114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4" t="s">
        <v>81</v>
      </c>
      <c r="BK453" s="202">
        <f>ROUND(I453*H453,2)</f>
        <v>0</v>
      </c>
      <c r="BL453" s="14" t="s">
        <v>113</v>
      </c>
      <c r="BM453" s="201" t="s">
        <v>1457</v>
      </c>
    </row>
    <row r="454" s="2" customFormat="1" ht="37.8" customHeight="1">
      <c r="A454" s="35"/>
      <c r="B454" s="36"/>
      <c r="C454" s="188" t="s">
        <v>1458</v>
      </c>
      <c r="D454" s="188" t="s">
        <v>109</v>
      </c>
      <c r="E454" s="189" t="s">
        <v>1459</v>
      </c>
      <c r="F454" s="190" t="s">
        <v>1460</v>
      </c>
      <c r="G454" s="191" t="s">
        <v>112</v>
      </c>
      <c r="H454" s="192">
        <v>1</v>
      </c>
      <c r="I454" s="193"/>
      <c r="J454" s="194">
        <f>ROUND(I454*H454,2)</f>
        <v>0</v>
      </c>
      <c r="K454" s="195"/>
      <c r="L454" s="196"/>
      <c r="M454" s="197" t="s">
        <v>1</v>
      </c>
      <c r="N454" s="198" t="s">
        <v>38</v>
      </c>
      <c r="O454" s="88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1" t="s">
        <v>113</v>
      </c>
      <c r="AT454" s="201" t="s">
        <v>109</v>
      </c>
      <c r="AU454" s="201" t="s">
        <v>73</v>
      </c>
      <c r="AY454" s="14" t="s">
        <v>114</v>
      </c>
      <c r="BE454" s="202">
        <f>IF(N454="základní",J454,0)</f>
        <v>0</v>
      </c>
      <c r="BF454" s="202">
        <f>IF(N454="snížená",J454,0)</f>
        <v>0</v>
      </c>
      <c r="BG454" s="202">
        <f>IF(N454="zákl. přenesená",J454,0)</f>
        <v>0</v>
      </c>
      <c r="BH454" s="202">
        <f>IF(N454="sníž. přenesená",J454,0)</f>
        <v>0</v>
      </c>
      <c r="BI454" s="202">
        <f>IF(N454="nulová",J454,0)</f>
        <v>0</v>
      </c>
      <c r="BJ454" s="14" t="s">
        <v>81</v>
      </c>
      <c r="BK454" s="202">
        <f>ROUND(I454*H454,2)</f>
        <v>0</v>
      </c>
      <c r="BL454" s="14" t="s">
        <v>113</v>
      </c>
      <c r="BM454" s="201" t="s">
        <v>1461</v>
      </c>
    </row>
    <row r="455" s="2" customFormat="1" ht="37.8" customHeight="1">
      <c r="A455" s="35"/>
      <c r="B455" s="36"/>
      <c r="C455" s="188" t="s">
        <v>1462</v>
      </c>
      <c r="D455" s="188" t="s">
        <v>109</v>
      </c>
      <c r="E455" s="189" t="s">
        <v>1463</v>
      </c>
      <c r="F455" s="190" t="s">
        <v>1464</v>
      </c>
      <c r="G455" s="191" t="s">
        <v>112</v>
      </c>
      <c r="H455" s="192">
        <v>1</v>
      </c>
      <c r="I455" s="193"/>
      <c r="J455" s="194">
        <f>ROUND(I455*H455,2)</f>
        <v>0</v>
      </c>
      <c r="K455" s="195"/>
      <c r="L455" s="196"/>
      <c r="M455" s="197" t="s">
        <v>1</v>
      </c>
      <c r="N455" s="198" t="s">
        <v>38</v>
      </c>
      <c r="O455" s="88"/>
      <c r="P455" s="199">
        <f>O455*H455</f>
        <v>0</v>
      </c>
      <c r="Q455" s="199">
        <v>0</v>
      </c>
      <c r="R455" s="199">
        <f>Q455*H455</f>
        <v>0</v>
      </c>
      <c r="S455" s="199">
        <v>0</v>
      </c>
      <c r="T455" s="20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1" t="s">
        <v>113</v>
      </c>
      <c r="AT455" s="201" t="s">
        <v>109</v>
      </c>
      <c r="AU455" s="201" t="s">
        <v>73</v>
      </c>
      <c r="AY455" s="14" t="s">
        <v>114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4" t="s">
        <v>81</v>
      </c>
      <c r="BK455" s="202">
        <f>ROUND(I455*H455,2)</f>
        <v>0</v>
      </c>
      <c r="BL455" s="14" t="s">
        <v>113</v>
      </c>
      <c r="BM455" s="201" t="s">
        <v>1465</v>
      </c>
    </row>
    <row r="456" s="2" customFormat="1" ht="37.8" customHeight="1">
      <c r="A456" s="35"/>
      <c r="B456" s="36"/>
      <c r="C456" s="188" t="s">
        <v>1466</v>
      </c>
      <c r="D456" s="188" t="s">
        <v>109</v>
      </c>
      <c r="E456" s="189" t="s">
        <v>1467</v>
      </c>
      <c r="F456" s="190" t="s">
        <v>1468</v>
      </c>
      <c r="G456" s="191" t="s">
        <v>112</v>
      </c>
      <c r="H456" s="192">
        <v>1</v>
      </c>
      <c r="I456" s="193"/>
      <c r="J456" s="194">
        <f>ROUND(I456*H456,2)</f>
        <v>0</v>
      </c>
      <c r="K456" s="195"/>
      <c r="L456" s="196"/>
      <c r="M456" s="197" t="s">
        <v>1</v>
      </c>
      <c r="N456" s="198" t="s">
        <v>38</v>
      </c>
      <c r="O456" s="88"/>
      <c r="P456" s="199">
        <f>O456*H456</f>
        <v>0</v>
      </c>
      <c r="Q456" s="199">
        <v>0</v>
      </c>
      <c r="R456" s="199">
        <f>Q456*H456</f>
        <v>0</v>
      </c>
      <c r="S456" s="199">
        <v>0</v>
      </c>
      <c r="T456" s="200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01" t="s">
        <v>113</v>
      </c>
      <c r="AT456" s="201" t="s">
        <v>109</v>
      </c>
      <c r="AU456" s="201" t="s">
        <v>73</v>
      </c>
      <c r="AY456" s="14" t="s">
        <v>114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4" t="s">
        <v>81</v>
      </c>
      <c r="BK456" s="202">
        <f>ROUND(I456*H456,2)</f>
        <v>0</v>
      </c>
      <c r="BL456" s="14" t="s">
        <v>113</v>
      </c>
      <c r="BM456" s="201" t="s">
        <v>1469</v>
      </c>
    </row>
    <row r="457" s="2" customFormat="1" ht="37.8" customHeight="1">
      <c r="A457" s="35"/>
      <c r="B457" s="36"/>
      <c r="C457" s="188" t="s">
        <v>1470</v>
      </c>
      <c r="D457" s="188" t="s">
        <v>109</v>
      </c>
      <c r="E457" s="189" t="s">
        <v>1471</v>
      </c>
      <c r="F457" s="190" t="s">
        <v>1472</v>
      </c>
      <c r="G457" s="191" t="s">
        <v>112</v>
      </c>
      <c r="H457" s="192">
        <v>1</v>
      </c>
      <c r="I457" s="193"/>
      <c r="J457" s="194">
        <f>ROUND(I457*H457,2)</f>
        <v>0</v>
      </c>
      <c r="K457" s="195"/>
      <c r="L457" s="196"/>
      <c r="M457" s="197" t="s">
        <v>1</v>
      </c>
      <c r="N457" s="198" t="s">
        <v>38</v>
      </c>
      <c r="O457" s="88"/>
      <c r="P457" s="199">
        <f>O457*H457</f>
        <v>0</v>
      </c>
      <c r="Q457" s="199">
        <v>0</v>
      </c>
      <c r="R457" s="199">
        <f>Q457*H457</f>
        <v>0</v>
      </c>
      <c r="S457" s="199">
        <v>0</v>
      </c>
      <c r="T457" s="200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1" t="s">
        <v>113</v>
      </c>
      <c r="AT457" s="201" t="s">
        <v>109</v>
      </c>
      <c r="AU457" s="201" t="s">
        <v>73</v>
      </c>
      <c r="AY457" s="14" t="s">
        <v>114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14" t="s">
        <v>81</v>
      </c>
      <c r="BK457" s="202">
        <f>ROUND(I457*H457,2)</f>
        <v>0</v>
      </c>
      <c r="BL457" s="14" t="s">
        <v>113</v>
      </c>
      <c r="BM457" s="201" t="s">
        <v>1473</v>
      </c>
    </row>
    <row r="458" s="2" customFormat="1" ht="44.25" customHeight="1">
      <c r="A458" s="35"/>
      <c r="B458" s="36"/>
      <c r="C458" s="188" t="s">
        <v>1474</v>
      </c>
      <c r="D458" s="188" t="s">
        <v>109</v>
      </c>
      <c r="E458" s="189" t="s">
        <v>1475</v>
      </c>
      <c r="F458" s="190" t="s">
        <v>1476</v>
      </c>
      <c r="G458" s="191" t="s">
        <v>112</v>
      </c>
      <c r="H458" s="192">
        <v>1</v>
      </c>
      <c r="I458" s="193"/>
      <c r="J458" s="194">
        <f>ROUND(I458*H458,2)</f>
        <v>0</v>
      </c>
      <c r="K458" s="195"/>
      <c r="L458" s="196"/>
      <c r="M458" s="197" t="s">
        <v>1</v>
      </c>
      <c r="N458" s="198" t="s">
        <v>38</v>
      </c>
      <c r="O458" s="88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1" t="s">
        <v>113</v>
      </c>
      <c r="AT458" s="201" t="s">
        <v>109</v>
      </c>
      <c r="AU458" s="201" t="s">
        <v>73</v>
      </c>
      <c r="AY458" s="14" t="s">
        <v>114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4" t="s">
        <v>81</v>
      </c>
      <c r="BK458" s="202">
        <f>ROUND(I458*H458,2)</f>
        <v>0</v>
      </c>
      <c r="BL458" s="14" t="s">
        <v>113</v>
      </c>
      <c r="BM458" s="201" t="s">
        <v>1477</v>
      </c>
    </row>
    <row r="459" s="2" customFormat="1" ht="16.5" customHeight="1">
      <c r="A459" s="35"/>
      <c r="B459" s="36"/>
      <c r="C459" s="188" t="s">
        <v>1478</v>
      </c>
      <c r="D459" s="188" t="s">
        <v>109</v>
      </c>
      <c r="E459" s="189" t="s">
        <v>1479</v>
      </c>
      <c r="F459" s="190" t="s">
        <v>1480</v>
      </c>
      <c r="G459" s="191" t="s">
        <v>112</v>
      </c>
      <c r="H459" s="192">
        <v>1</v>
      </c>
      <c r="I459" s="193"/>
      <c r="J459" s="194">
        <f>ROUND(I459*H459,2)</f>
        <v>0</v>
      </c>
      <c r="K459" s="195"/>
      <c r="L459" s="196"/>
      <c r="M459" s="197" t="s">
        <v>1</v>
      </c>
      <c r="N459" s="198" t="s">
        <v>38</v>
      </c>
      <c r="O459" s="88"/>
      <c r="P459" s="199">
        <f>O459*H459</f>
        <v>0</v>
      </c>
      <c r="Q459" s="199">
        <v>0</v>
      </c>
      <c r="R459" s="199">
        <f>Q459*H459</f>
        <v>0</v>
      </c>
      <c r="S459" s="199">
        <v>0</v>
      </c>
      <c r="T459" s="20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1" t="s">
        <v>113</v>
      </c>
      <c r="AT459" s="201" t="s">
        <v>109</v>
      </c>
      <c r="AU459" s="201" t="s">
        <v>73</v>
      </c>
      <c r="AY459" s="14" t="s">
        <v>114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14" t="s">
        <v>81</v>
      </c>
      <c r="BK459" s="202">
        <f>ROUND(I459*H459,2)</f>
        <v>0</v>
      </c>
      <c r="BL459" s="14" t="s">
        <v>113</v>
      </c>
      <c r="BM459" s="201" t="s">
        <v>1481</v>
      </c>
    </row>
    <row r="460" s="2" customFormat="1" ht="16.5" customHeight="1">
      <c r="A460" s="35"/>
      <c r="B460" s="36"/>
      <c r="C460" s="188" t="s">
        <v>1482</v>
      </c>
      <c r="D460" s="188" t="s">
        <v>109</v>
      </c>
      <c r="E460" s="189" t="s">
        <v>1483</v>
      </c>
      <c r="F460" s="190" t="s">
        <v>1484</v>
      </c>
      <c r="G460" s="191" t="s">
        <v>112</v>
      </c>
      <c r="H460" s="192">
        <v>1</v>
      </c>
      <c r="I460" s="193"/>
      <c r="J460" s="194">
        <f>ROUND(I460*H460,2)</f>
        <v>0</v>
      </c>
      <c r="K460" s="195"/>
      <c r="L460" s="196"/>
      <c r="M460" s="197" t="s">
        <v>1</v>
      </c>
      <c r="N460" s="198" t="s">
        <v>38</v>
      </c>
      <c r="O460" s="88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1" t="s">
        <v>113</v>
      </c>
      <c r="AT460" s="201" t="s">
        <v>109</v>
      </c>
      <c r="AU460" s="201" t="s">
        <v>73</v>
      </c>
      <c r="AY460" s="14" t="s">
        <v>114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4" t="s">
        <v>81</v>
      </c>
      <c r="BK460" s="202">
        <f>ROUND(I460*H460,2)</f>
        <v>0</v>
      </c>
      <c r="BL460" s="14" t="s">
        <v>113</v>
      </c>
      <c r="BM460" s="201" t="s">
        <v>1485</v>
      </c>
    </row>
    <row r="461" s="2" customFormat="1" ht="16.5" customHeight="1">
      <c r="A461" s="35"/>
      <c r="B461" s="36"/>
      <c r="C461" s="188" t="s">
        <v>1486</v>
      </c>
      <c r="D461" s="188" t="s">
        <v>109</v>
      </c>
      <c r="E461" s="189" t="s">
        <v>1487</v>
      </c>
      <c r="F461" s="190" t="s">
        <v>1488</v>
      </c>
      <c r="G461" s="191" t="s">
        <v>112</v>
      </c>
      <c r="H461" s="192">
        <v>1</v>
      </c>
      <c r="I461" s="193"/>
      <c r="J461" s="194">
        <f>ROUND(I461*H461,2)</f>
        <v>0</v>
      </c>
      <c r="K461" s="195"/>
      <c r="L461" s="196"/>
      <c r="M461" s="197" t="s">
        <v>1</v>
      </c>
      <c r="N461" s="198" t="s">
        <v>38</v>
      </c>
      <c r="O461" s="88"/>
      <c r="P461" s="199">
        <f>O461*H461</f>
        <v>0</v>
      </c>
      <c r="Q461" s="199">
        <v>0</v>
      </c>
      <c r="R461" s="199">
        <f>Q461*H461</f>
        <v>0</v>
      </c>
      <c r="S461" s="199">
        <v>0</v>
      </c>
      <c r="T461" s="200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1" t="s">
        <v>113</v>
      </c>
      <c r="AT461" s="201" t="s">
        <v>109</v>
      </c>
      <c r="AU461" s="201" t="s">
        <v>73</v>
      </c>
      <c r="AY461" s="14" t="s">
        <v>114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4" t="s">
        <v>81</v>
      </c>
      <c r="BK461" s="202">
        <f>ROUND(I461*H461,2)</f>
        <v>0</v>
      </c>
      <c r="BL461" s="14" t="s">
        <v>113</v>
      </c>
      <c r="BM461" s="201" t="s">
        <v>1489</v>
      </c>
    </row>
    <row r="462" s="2" customFormat="1" ht="16.5" customHeight="1">
      <c r="A462" s="35"/>
      <c r="B462" s="36"/>
      <c r="C462" s="188" t="s">
        <v>1490</v>
      </c>
      <c r="D462" s="188" t="s">
        <v>109</v>
      </c>
      <c r="E462" s="189" t="s">
        <v>1491</v>
      </c>
      <c r="F462" s="190" t="s">
        <v>1492</v>
      </c>
      <c r="G462" s="191" t="s">
        <v>112</v>
      </c>
      <c r="H462" s="192">
        <v>1</v>
      </c>
      <c r="I462" s="193"/>
      <c r="J462" s="194">
        <f>ROUND(I462*H462,2)</f>
        <v>0</v>
      </c>
      <c r="K462" s="195"/>
      <c r="L462" s="196"/>
      <c r="M462" s="197" t="s">
        <v>1</v>
      </c>
      <c r="N462" s="198" t="s">
        <v>38</v>
      </c>
      <c r="O462" s="88"/>
      <c r="P462" s="199">
        <f>O462*H462</f>
        <v>0</v>
      </c>
      <c r="Q462" s="199">
        <v>0</v>
      </c>
      <c r="R462" s="199">
        <f>Q462*H462</f>
        <v>0</v>
      </c>
      <c r="S462" s="199">
        <v>0</v>
      </c>
      <c r="T462" s="200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1" t="s">
        <v>113</v>
      </c>
      <c r="AT462" s="201" t="s">
        <v>109</v>
      </c>
      <c r="AU462" s="201" t="s">
        <v>73</v>
      </c>
      <c r="AY462" s="14" t="s">
        <v>114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4" t="s">
        <v>81</v>
      </c>
      <c r="BK462" s="202">
        <f>ROUND(I462*H462,2)</f>
        <v>0</v>
      </c>
      <c r="BL462" s="14" t="s">
        <v>113</v>
      </c>
      <c r="BM462" s="201" t="s">
        <v>1493</v>
      </c>
    </row>
    <row r="463" s="2" customFormat="1" ht="24.15" customHeight="1">
      <c r="A463" s="35"/>
      <c r="B463" s="36"/>
      <c r="C463" s="188" t="s">
        <v>1494</v>
      </c>
      <c r="D463" s="188" t="s">
        <v>109</v>
      </c>
      <c r="E463" s="189" t="s">
        <v>1495</v>
      </c>
      <c r="F463" s="190" t="s">
        <v>1496</v>
      </c>
      <c r="G463" s="191" t="s">
        <v>112</v>
      </c>
      <c r="H463" s="192">
        <v>1</v>
      </c>
      <c r="I463" s="193"/>
      <c r="J463" s="194">
        <f>ROUND(I463*H463,2)</f>
        <v>0</v>
      </c>
      <c r="K463" s="195"/>
      <c r="L463" s="196"/>
      <c r="M463" s="197" t="s">
        <v>1</v>
      </c>
      <c r="N463" s="198" t="s">
        <v>38</v>
      </c>
      <c r="O463" s="88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1" t="s">
        <v>113</v>
      </c>
      <c r="AT463" s="201" t="s">
        <v>109</v>
      </c>
      <c r="AU463" s="201" t="s">
        <v>73</v>
      </c>
      <c r="AY463" s="14" t="s">
        <v>114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4" t="s">
        <v>81</v>
      </c>
      <c r="BK463" s="202">
        <f>ROUND(I463*H463,2)</f>
        <v>0</v>
      </c>
      <c r="BL463" s="14" t="s">
        <v>113</v>
      </c>
      <c r="BM463" s="201" t="s">
        <v>1497</v>
      </c>
    </row>
    <row r="464" s="2" customFormat="1" ht="24.15" customHeight="1">
      <c r="A464" s="35"/>
      <c r="B464" s="36"/>
      <c r="C464" s="188" t="s">
        <v>1498</v>
      </c>
      <c r="D464" s="188" t="s">
        <v>109</v>
      </c>
      <c r="E464" s="189" t="s">
        <v>1499</v>
      </c>
      <c r="F464" s="190" t="s">
        <v>1500</v>
      </c>
      <c r="G464" s="191" t="s">
        <v>112</v>
      </c>
      <c r="H464" s="192">
        <v>1</v>
      </c>
      <c r="I464" s="193"/>
      <c r="J464" s="194">
        <f>ROUND(I464*H464,2)</f>
        <v>0</v>
      </c>
      <c r="K464" s="195"/>
      <c r="L464" s="196"/>
      <c r="M464" s="197" t="s">
        <v>1</v>
      </c>
      <c r="N464" s="198" t="s">
        <v>38</v>
      </c>
      <c r="O464" s="88"/>
      <c r="P464" s="199">
        <f>O464*H464</f>
        <v>0</v>
      </c>
      <c r="Q464" s="199">
        <v>0</v>
      </c>
      <c r="R464" s="199">
        <f>Q464*H464</f>
        <v>0</v>
      </c>
      <c r="S464" s="199">
        <v>0</v>
      </c>
      <c r="T464" s="20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1" t="s">
        <v>113</v>
      </c>
      <c r="AT464" s="201" t="s">
        <v>109</v>
      </c>
      <c r="AU464" s="201" t="s">
        <v>73</v>
      </c>
      <c r="AY464" s="14" t="s">
        <v>114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4" t="s">
        <v>81</v>
      </c>
      <c r="BK464" s="202">
        <f>ROUND(I464*H464,2)</f>
        <v>0</v>
      </c>
      <c r="BL464" s="14" t="s">
        <v>113</v>
      </c>
      <c r="BM464" s="201" t="s">
        <v>1501</v>
      </c>
    </row>
    <row r="465" s="2" customFormat="1" ht="24.15" customHeight="1">
      <c r="A465" s="35"/>
      <c r="B465" s="36"/>
      <c r="C465" s="188" t="s">
        <v>1502</v>
      </c>
      <c r="D465" s="188" t="s">
        <v>109</v>
      </c>
      <c r="E465" s="189" t="s">
        <v>1503</v>
      </c>
      <c r="F465" s="190" t="s">
        <v>1504</v>
      </c>
      <c r="G465" s="191" t="s">
        <v>112</v>
      </c>
      <c r="H465" s="192">
        <v>1</v>
      </c>
      <c r="I465" s="193"/>
      <c r="J465" s="194">
        <f>ROUND(I465*H465,2)</f>
        <v>0</v>
      </c>
      <c r="K465" s="195"/>
      <c r="L465" s="196"/>
      <c r="M465" s="197" t="s">
        <v>1</v>
      </c>
      <c r="N465" s="198" t="s">
        <v>38</v>
      </c>
      <c r="O465" s="88"/>
      <c r="P465" s="199">
        <f>O465*H465</f>
        <v>0</v>
      </c>
      <c r="Q465" s="199">
        <v>0</v>
      </c>
      <c r="R465" s="199">
        <f>Q465*H465</f>
        <v>0</v>
      </c>
      <c r="S465" s="199">
        <v>0</v>
      </c>
      <c r="T465" s="200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1" t="s">
        <v>113</v>
      </c>
      <c r="AT465" s="201" t="s">
        <v>109</v>
      </c>
      <c r="AU465" s="201" t="s">
        <v>73</v>
      </c>
      <c r="AY465" s="14" t="s">
        <v>114</v>
      </c>
      <c r="BE465" s="202">
        <f>IF(N465="základní",J465,0)</f>
        <v>0</v>
      </c>
      <c r="BF465" s="202">
        <f>IF(N465="snížená",J465,0)</f>
        <v>0</v>
      </c>
      <c r="BG465" s="202">
        <f>IF(N465="zákl. přenesená",J465,0)</f>
        <v>0</v>
      </c>
      <c r="BH465" s="202">
        <f>IF(N465="sníž. přenesená",J465,0)</f>
        <v>0</v>
      </c>
      <c r="BI465" s="202">
        <f>IF(N465="nulová",J465,0)</f>
        <v>0</v>
      </c>
      <c r="BJ465" s="14" t="s">
        <v>81</v>
      </c>
      <c r="BK465" s="202">
        <f>ROUND(I465*H465,2)</f>
        <v>0</v>
      </c>
      <c r="BL465" s="14" t="s">
        <v>113</v>
      </c>
      <c r="BM465" s="201" t="s">
        <v>1505</v>
      </c>
    </row>
    <row r="466" s="2" customFormat="1" ht="24.15" customHeight="1">
      <c r="A466" s="35"/>
      <c r="B466" s="36"/>
      <c r="C466" s="188" t="s">
        <v>1506</v>
      </c>
      <c r="D466" s="188" t="s">
        <v>109</v>
      </c>
      <c r="E466" s="189" t="s">
        <v>1507</v>
      </c>
      <c r="F466" s="190" t="s">
        <v>1508</v>
      </c>
      <c r="G466" s="191" t="s">
        <v>112</v>
      </c>
      <c r="H466" s="192">
        <v>1</v>
      </c>
      <c r="I466" s="193"/>
      <c r="J466" s="194">
        <f>ROUND(I466*H466,2)</f>
        <v>0</v>
      </c>
      <c r="K466" s="195"/>
      <c r="L466" s="196"/>
      <c r="M466" s="197" t="s">
        <v>1</v>
      </c>
      <c r="N466" s="198" t="s">
        <v>38</v>
      </c>
      <c r="O466" s="88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1" t="s">
        <v>113</v>
      </c>
      <c r="AT466" s="201" t="s">
        <v>109</v>
      </c>
      <c r="AU466" s="201" t="s">
        <v>73</v>
      </c>
      <c r="AY466" s="14" t="s">
        <v>114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4" t="s">
        <v>81</v>
      </c>
      <c r="BK466" s="202">
        <f>ROUND(I466*H466,2)</f>
        <v>0</v>
      </c>
      <c r="BL466" s="14" t="s">
        <v>113</v>
      </c>
      <c r="BM466" s="201" t="s">
        <v>1509</v>
      </c>
    </row>
    <row r="467" s="2" customFormat="1" ht="24.15" customHeight="1">
      <c r="A467" s="35"/>
      <c r="B467" s="36"/>
      <c r="C467" s="188" t="s">
        <v>1510</v>
      </c>
      <c r="D467" s="188" t="s">
        <v>109</v>
      </c>
      <c r="E467" s="189" t="s">
        <v>1511</v>
      </c>
      <c r="F467" s="190" t="s">
        <v>1512</v>
      </c>
      <c r="G467" s="191" t="s">
        <v>112</v>
      </c>
      <c r="H467" s="192">
        <v>1</v>
      </c>
      <c r="I467" s="193"/>
      <c r="J467" s="194">
        <f>ROUND(I467*H467,2)</f>
        <v>0</v>
      </c>
      <c r="K467" s="195"/>
      <c r="L467" s="196"/>
      <c r="M467" s="197" t="s">
        <v>1</v>
      </c>
      <c r="N467" s="198" t="s">
        <v>38</v>
      </c>
      <c r="O467" s="88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1" t="s">
        <v>113</v>
      </c>
      <c r="AT467" s="201" t="s">
        <v>109</v>
      </c>
      <c r="AU467" s="201" t="s">
        <v>73</v>
      </c>
      <c r="AY467" s="14" t="s">
        <v>114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4" t="s">
        <v>81</v>
      </c>
      <c r="BK467" s="202">
        <f>ROUND(I467*H467,2)</f>
        <v>0</v>
      </c>
      <c r="BL467" s="14" t="s">
        <v>113</v>
      </c>
      <c r="BM467" s="201" t="s">
        <v>1513</v>
      </c>
    </row>
    <row r="468" s="2" customFormat="1" ht="21.75" customHeight="1">
      <c r="A468" s="35"/>
      <c r="B468" s="36"/>
      <c r="C468" s="188" t="s">
        <v>1514</v>
      </c>
      <c r="D468" s="188" t="s">
        <v>109</v>
      </c>
      <c r="E468" s="189" t="s">
        <v>1515</v>
      </c>
      <c r="F468" s="190" t="s">
        <v>1516</v>
      </c>
      <c r="G468" s="191" t="s">
        <v>112</v>
      </c>
      <c r="H468" s="192">
        <v>1</v>
      </c>
      <c r="I468" s="193"/>
      <c r="J468" s="194">
        <f>ROUND(I468*H468,2)</f>
        <v>0</v>
      </c>
      <c r="K468" s="195"/>
      <c r="L468" s="196"/>
      <c r="M468" s="197" t="s">
        <v>1</v>
      </c>
      <c r="N468" s="198" t="s">
        <v>38</v>
      </c>
      <c r="O468" s="88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1" t="s">
        <v>113</v>
      </c>
      <c r="AT468" s="201" t="s">
        <v>109</v>
      </c>
      <c r="AU468" s="201" t="s">
        <v>73</v>
      </c>
      <c r="AY468" s="14" t="s">
        <v>114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4" t="s">
        <v>81</v>
      </c>
      <c r="BK468" s="202">
        <f>ROUND(I468*H468,2)</f>
        <v>0</v>
      </c>
      <c r="BL468" s="14" t="s">
        <v>113</v>
      </c>
      <c r="BM468" s="201" t="s">
        <v>1517</v>
      </c>
    </row>
    <row r="469" s="2" customFormat="1" ht="16.5" customHeight="1">
      <c r="A469" s="35"/>
      <c r="B469" s="36"/>
      <c r="C469" s="188" t="s">
        <v>1518</v>
      </c>
      <c r="D469" s="188" t="s">
        <v>109</v>
      </c>
      <c r="E469" s="189" t="s">
        <v>1519</v>
      </c>
      <c r="F469" s="190" t="s">
        <v>1520</v>
      </c>
      <c r="G469" s="191" t="s">
        <v>112</v>
      </c>
      <c r="H469" s="192">
        <v>1</v>
      </c>
      <c r="I469" s="193"/>
      <c r="J469" s="194">
        <f>ROUND(I469*H469,2)</f>
        <v>0</v>
      </c>
      <c r="K469" s="195"/>
      <c r="L469" s="196"/>
      <c r="M469" s="197" t="s">
        <v>1</v>
      </c>
      <c r="N469" s="198" t="s">
        <v>38</v>
      </c>
      <c r="O469" s="88"/>
      <c r="P469" s="199">
        <f>O469*H469</f>
        <v>0</v>
      </c>
      <c r="Q469" s="199">
        <v>0</v>
      </c>
      <c r="R469" s="199">
        <f>Q469*H469</f>
        <v>0</v>
      </c>
      <c r="S469" s="199">
        <v>0</v>
      </c>
      <c r="T469" s="20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1" t="s">
        <v>113</v>
      </c>
      <c r="AT469" s="201" t="s">
        <v>109</v>
      </c>
      <c r="AU469" s="201" t="s">
        <v>73</v>
      </c>
      <c r="AY469" s="14" t="s">
        <v>114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4" t="s">
        <v>81</v>
      </c>
      <c r="BK469" s="202">
        <f>ROUND(I469*H469,2)</f>
        <v>0</v>
      </c>
      <c r="BL469" s="14" t="s">
        <v>113</v>
      </c>
      <c r="BM469" s="201" t="s">
        <v>1521</v>
      </c>
    </row>
    <row r="470" s="2" customFormat="1" ht="21.75" customHeight="1">
      <c r="A470" s="35"/>
      <c r="B470" s="36"/>
      <c r="C470" s="188" t="s">
        <v>1522</v>
      </c>
      <c r="D470" s="188" t="s">
        <v>109</v>
      </c>
      <c r="E470" s="189" t="s">
        <v>1523</v>
      </c>
      <c r="F470" s="190" t="s">
        <v>1524</v>
      </c>
      <c r="G470" s="191" t="s">
        <v>112</v>
      </c>
      <c r="H470" s="192">
        <v>1</v>
      </c>
      <c r="I470" s="193"/>
      <c r="J470" s="194">
        <f>ROUND(I470*H470,2)</f>
        <v>0</v>
      </c>
      <c r="K470" s="195"/>
      <c r="L470" s="196"/>
      <c r="M470" s="197" t="s">
        <v>1</v>
      </c>
      <c r="N470" s="198" t="s">
        <v>38</v>
      </c>
      <c r="O470" s="88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1" t="s">
        <v>113</v>
      </c>
      <c r="AT470" s="201" t="s">
        <v>109</v>
      </c>
      <c r="AU470" s="201" t="s">
        <v>73</v>
      </c>
      <c r="AY470" s="14" t="s">
        <v>114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4" t="s">
        <v>81</v>
      </c>
      <c r="BK470" s="202">
        <f>ROUND(I470*H470,2)</f>
        <v>0</v>
      </c>
      <c r="BL470" s="14" t="s">
        <v>113</v>
      </c>
      <c r="BM470" s="201" t="s">
        <v>1525</v>
      </c>
    </row>
    <row r="471" s="2" customFormat="1" ht="24.15" customHeight="1">
      <c r="A471" s="35"/>
      <c r="B471" s="36"/>
      <c r="C471" s="188" t="s">
        <v>1526</v>
      </c>
      <c r="D471" s="188" t="s">
        <v>109</v>
      </c>
      <c r="E471" s="189" t="s">
        <v>1527</v>
      </c>
      <c r="F471" s="190" t="s">
        <v>1528</v>
      </c>
      <c r="G471" s="191" t="s">
        <v>112</v>
      </c>
      <c r="H471" s="192">
        <v>1</v>
      </c>
      <c r="I471" s="193"/>
      <c r="J471" s="194">
        <f>ROUND(I471*H471,2)</f>
        <v>0</v>
      </c>
      <c r="K471" s="195"/>
      <c r="L471" s="196"/>
      <c r="M471" s="197" t="s">
        <v>1</v>
      </c>
      <c r="N471" s="198" t="s">
        <v>38</v>
      </c>
      <c r="O471" s="88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1" t="s">
        <v>113</v>
      </c>
      <c r="AT471" s="201" t="s">
        <v>109</v>
      </c>
      <c r="AU471" s="201" t="s">
        <v>73</v>
      </c>
      <c r="AY471" s="14" t="s">
        <v>114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14" t="s">
        <v>81</v>
      </c>
      <c r="BK471" s="202">
        <f>ROUND(I471*H471,2)</f>
        <v>0</v>
      </c>
      <c r="BL471" s="14" t="s">
        <v>113</v>
      </c>
      <c r="BM471" s="201" t="s">
        <v>1529</v>
      </c>
    </row>
    <row r="472" s="2" customFormat="1" ht="24.15" customHeight="1">
      <c r="A472" s="35"/>
      <c r="B472" s="36"/>
      <c r="C472" s="188" t="s">
        <v>1530</v>
      </c>
      <c r="D472" s="188" t="s">
        <v>109</v>
      </c>
      <c r="E472" s="189" t="s">
        <v>1531</v>
      </c>
      <c r="F472" s="190" t="s">
        <v>1532</v>
      </c>
      <c r="G472" s="191" t="s">
        <v>112</v>
      </c>
      <c r="H472" s="192">
        <v>1</v>
      </c>
      <c r="I472" s="193"/>
      <c r="J472" s="194">
        <f>ROUND(I472*H472,2)</f>
        <v>0</v>
      </c>
      <c r="K472" s="195"/>
      <c r="L472" s="196"/>
      <c r="M472" s="197" t="s">
        <v>1</v>
      </c>
      <c r="N472" s="198" t="s">
        <v>38</v>
      </c>
      <c r="O472" s="88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1" t="s">
        <v>113</v>
      </c>
      <c r="AT472" s="201" t="s">
        <v>109</v>
      </c>
      <c r="AU472" s="201" t="s">
        <v>73</v>
      </c>
      <c r="AY472" s="14" t="s">
        <v>114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14" t="s">
        <v>81</v>
      </c>
      <c r="BK472" s="202">
        <f>ROUND(I472*H472,2)</f>
        <v>0</v>
      </c>
      <c r="BL472" s="14" t="s">
        <v>113</v>
      </c>
      <c r="BM472" s="201" t="s">
        <v>1533</v>
      </c>
    </row>
    <row r="473" s="2" customFormat="1" ht="21.75" customHeight="1">
      <c r="A473" s="35"/>
      <c r="B473" s="36"/>
      <c r="C473" s="188" t="s">
        <v>1534</v>
      </c>
      <c r="D473" s="188" t="s">
        <v>109</v>
      </c>
      <c r="E473" s="189" t="s">
        <v>1535</v>
      </c>
      <c r="F473" s="190" t="s">
        <v>1536</v>
      </c>
      <c r="G473" s="191" t="s">
        <v>112</v>
      </c>
      <c r="H473" s="192">
        <v>1</v>
      </c>
      <c r="I473" s="193"/>
      <c r="J473" s="194">
        <f>ROUND(I473*H473,2)</f>
        <v>0</v>
      </c>
      <c r="K473" s="195"/>
      <c r="L473" s="196"/>
      <c r="M473" s="197" t="s">
        <v>1</v>
      </c>
      <c r="N473" s="198" t="s">
        <v>38</v>
      </c>
      <c r="O473" s="88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1" t="s">
        <v>113</v>
      </c>
      <c r="AT473" s="201" t="s">
        <v>109</v>
      </c>
      <c r="AU473" s="201" t="s">
        <v>73</v>
      </c>
      <c r="AY473" s="14" t="s">
        <v>114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4" t="s">
        <v>81</v>
      </c>
      <c r="BK473" s="202">
        <f>ROUND(I473*H473,2)</f>
        <v>0</v>
      </c>
      <c r="BL473" s="14" t="s">
        <v>113</v>
      </c>
      <c r="BM473" s="201" t="s">
        <v>1537</v>
      </c>
    </row>
    <row r="474" s="2" customFormat="1" ht="24.15" customHeight="1">
      <c r="A474" s="35"/>
      <c r="B474" s="36"/>
      <c r="C474" s="188" t="s">
        <v>1538</v>
      </c>
      <c r="D474" s="188" t="s">
        <v>109</v>
      </c>
      <c r="E474" s="189" t="s">
        <v>1539</v>
      </c>
      <c r="F474" s="190" t="s">
        <v>1540</v>
      </c>
      <c r="G474" s="191" t="s">
        <v>112</v>
      </c>
      <c r="H474" s="192">
        <v>1</v>
      </c>
      <c r="I474" s="193"/>
      <c r="J474" s="194">
        <f>ROUND(I474*H474,2)</f>
        <v>0</v>
      </c>
      <c r="K474" s="195"/>
      <c r="L474" s="196"/>
      <c r="M474" s="197" t="s">
        <v>1</v>
      </c>
      <c r="N474" s="198" t="s">
        <v>38</v>
      </c>
      <c r="O474" s="88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1" t="s">
        <v>113</v>
      </c>
      <c r="AT474" s="201" t="s">
        <v>109</v>
      </c>
      <c r="AU474" s="201" t="s">
        <v>73</v>
      </c>
      <c r="AY474" s="14" t="s">
        <v>114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4" t="s">
        <v>81</v>
      </c>
      <c r="BK474" s="202">
        <f>ROUND(I474*H474,2)</f>
        <v>0</v>
      </c>
      <c r="BL474" s="14" t="s">
        <v>113</v>
      </c>
      <c r="BM474" s="201" t="s">
        <v>1541</v>
      </c>
    </row>
    <row r="475" s="2" customFormat="1" ht="21.75" customHeight="1">
      <c r="A475" s="35"/>
      <c r="B475" s="36"/>
      <c r="C475" s="188" t="s">
        <v>1542</v>
      </c>
      <c r="D475" s="188" t="s">
        <v>109</v>
      </c>
      <c r="E475" s="189" t="s">
        <v>1543</v>
      </c>
      <c r="F475" s="190" t="s">
        <v>1544</v>
      </c>
      <c r="G475" s="191" t="s">
        <v>112</v>
      </c>
      <c r="H475" s="192">
        <v>1</v>
      </c>
      <c r="I475" s="193"/>
      <c r="J475" s="194">
        <f>ROUND(I475*H475,2)</f>
        <v>0</v>
      </c>
      <c r="K475" s="195"/>
      <c r="L475" s="196"/>
      <c r="M475" s="197" t="s">
        <v>1</v>
      </c>
      <c r="N475" s="198" t="s">
        <v>38</v>
      </c>
      <c r="O475" s="88"/>
      <c r="P475" s="199">
        <f>O475*H475</f>
        <v>0</v>
      </c>
      <c r="Q475" s="199">
        <v>0</v>
      </c>
      <c r="R475" s="199">
        <f>Q475*H475</f>
        <v>0</v>
      </c>
      <c r="S475" s="199">
        <v>0</v>
      </c>
      <c r="T475" s="200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1" t="s">
        <v>113</v>
      </c>
      <c r="AT475" s="201" t="s">
        <v>109</v>
      </c>
      <c r="AU475" s="201" t="s">
        <v>73</v>
      </c>
      <c r="AY475" s="14" t="s">
        <v>114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4" t="s">
        <v>81</v>
      </c>
      <c r="BK475" s="202">
        <f>ROUND(I475*H475,2)</f>
        <v>0</v>
      </c>
      <c r="BL475" s="14" t="s">
        <v>113</v>
      </c>
      <c r="BM475" s="201" t="s">
        <v>1545</v>
      </c>
    </row>
    <row r="476" s="2" customFormat="1" ht="16.5" customHeight="1">
      <c r="A476" s="35"/>
      <c r="B476" s="36"/>
      <c r="C476" s="188" t="s">
        <v>1546</v>
      </c>
      <c r="D476" s="188" t="s">
        <v>109</v>
      </c>
      <c r="E476" s="189" t="s">
        <v>1547</v>
      </c>
      <c r="F476" s="190" t="s">
        <v>1548</v>
      </c>
      <c r="G476" s="191" t="s">
        <v>112</v>
      </c>
      <c r="H476" s="192">
        <v>1</v>
      </c>
      <c r="I476" s="193"/>
      <c r="J476" s="194">
        <f>ROUND(I476*H476,2)</f>
        <v>0</v>
      </c>
      <c r="K476" s="195"/>
      <c r="L476" s="196"/>
      <c r="M476" s="197" t="s">
        <v>1</v>
      </c>
      <c r="N476" s="198" t="s">
        <v>38</v>
      </c>
      <c r="O476" s="88"/>
      <c r="P476" s="199">
        <f>O476*H476</f>
        <v>0</v>
      </c>
      <c r="Q476" s="199">
        <v>0</v>
      </c>
      <c r="R476" s="199">
        <f>Q476*H476</f>
        <v>0</v>
      </c>
      <c r="S476" s="199">
        <v>0</v>
      </c>
      <c r="T476" s="200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1" t="s">
        <v>113</v>
      </c>
      <c r="AT476" s="201" t="s">
        <v>109</v>
      </c>
      <c r="AU476" s="201" t="s">
        <v>73</v>
      </c>
      <c r="AY476" s="14" t="s">
        <v>114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14" t="s">
        <v>81</v>
      </c>
      <c r="BK476" s="202">
        <f>ROUND(I476*H476,2)</f>
        <v>0</v>
      </c>
      <c r="BL476" s="14" t="s">
        <v>113</v>
      </c>
      <c r="BM476" s="201" t="s">
        <v>1549</v>
      </c>
    </row>
    <row r="477" s="2" customFormat="1" ht="24.15" customHeight="1">
      <c r="A477" s="35"/>
      <c r="B477" s="36"/>
      <c r="C477" s="188" t="s">
        <v>1550</v>
      </c>
      <c r="D477" s="188" t="s">
        <v>109</v>
      </c>
      <c r="E477" s="189" t="s">
        <v>1551</v>
      </c>
      <c r="F477" s="190" t="s">
        <v>1552</v>
      </c>
      <c r="G477" s="191" t="s">
        <v>112</v>
      </c>
      <c r="H477" s="192">
        <v>1</v>
      </c>
      <c r="I477" s="193"/>
      <c r="J477" s="194">
        <f>ROUND(I477*H477,2)</f>
        <v>0</v>
      </c>
      <c r="K477" s="195"/>
      <c r="L477" s="196"/>
      <c r="M477" s="197" t="s">
        <v>1</v>
      </c>
      <c r="N477" s="198" t="s">
        <v>38</v>
      </c>
      <c r="O477" s="88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113</v>
      </c>
      <c r="AT477" s="201" t="s">
        <v>109</v>
      </c>
      <c r="AU477" s="201" t="s">
        <v>73</v>
      </c>
      <c r="AY477" s="14" t="s">
        <v>114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4" t="s">
        <v>81</v>
      </c>
      <c r="BK477" s="202">
        <f>ROUND(I477*H477,2)</f>
        <v>0</v>
      </c>
      <c r="BL477" s="14" t="s">
        <v>113</v>
      </c>
      <c r="BM477" s="201" t="s">
        <v>1553</v>
      </c>
    </row>
    <row r="478" s="2" customFormat="1" ht="24.15" customHeight="1">
      <c r="A478" s="35"/>
      <c r="B478" s="36"/>
      <c r="C478" s="188" t="s">
        <v>1554</v>
      </c>
      <c r="D478" s="188" t="s">
        <v>109</v>
      </c>
      <c r="E478" s="189" t="s">
        <v>1555</v>
      </c>
      <c r="F478" s="190" t="s">
        <v>1556</v>
      </c>
      <c r="G478" s="191" t="s">
        <v>112</v>
      </c>
      <c r="H478" s="192">
        <v>1</v>
      </c>
      <c r="I478" s="193"/>
      <c r="J478" s="194">
        <f>ROUND(I478*H478,2)</f>
        <v>0</v>
      </c>
      <c r="K478" s="195"/>
      <c r="L478" s="196"/>
      <c r="M478" s="197" t="s">
        <v>1</v>
      </c>
      <c r="N478" s="198" t="s">
        <v>38</v>
      </c>
      <c r="O478" s="88"/>
      <c r="P478" s="199">
        <f>O478*H478</f>
        <v>0</v>
      </c>
      <c r="Q478" s="199">
        <v>0</v>
      </c>
      <c r="R478" s="199">
        <f>Q478*H478</f>
        <v>0</v>
      </c>
      <c r="S478" s="199">
        <v>0</v>
      </c>
      <c r="T478" s="200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1" t="s">
        <v>113</v>
      </c>
      <c r="AT478" s="201" t="s">
        <v>109</v>
      </c>
      <c r="AU478" s="201" t="s">
        <v>73</v>
      </c>
      <c r="AY478" s="14" t="s">
        <v>114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14" t="s">
        <v>81</v>
      </c>
      <c r="BK478" s="202">
        <f>ROUND(I478*H478,2)</f>
        <v>0</v>
      </c>
      <c r="BL478" s="14" t="s">
        <v>113</v>
      </c>
      <c r="BM478" s="201" t="s">
        <v>1557</v>
      </c>
    </row>
    <row r="479" s="2" customFormat="1" ht="16.5" customHeight="1">
      <c r="A479" s="35"/>
      <c r="B479" s="36"/>
      <c r="C479" s="188" t="s">
        <v>1558</v>
      </c>
      <c r="D479" s="188" t="s">
        <v>109</v>
      </c>
      <c r="E479" s="189" t="s">
        <v>1559</v>
      </c>
      <c r="F479" s="190" t="s">
        <v>1560</v>
      </c>
      <c r="G479" s="191" t="s">
        <v>112</v>
      </c>
      <c r="H479" s="192">
        <v>1</v>
      </c>
      <c r="I479" s="193"/>
      <c r="J479" s="194">
        <f>ROUND(I479*H479,2)</f>
        <v>0</v>
      </c>
      <c r="K479" s="195"/>
      <c r="L479" s="196"/>
      <c r="M479" s="197" t="s">
        <v>1</v>
      </c>
      <c r="N479" s="198" t="s">
        <v>38</v>
      </c>
      <c r="O479" s="88"/>
      <c r="P479" s="199">
        <f>O479*H479</f>
        <v>0</v>
      </c>
      <c r="Q479" s="199">
        <v>0</v>
      </c>
      <c r="R479" s="199">
        <f>Q479*H479</f>
        <v>0</v>
      </c>
      <c r="S479" s="199">
        <v>0</v>
      </c>
      <c r="T479" s="200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1" t="s">
        <v>113</v>
      </c>
      <c r="AT479" s="201" t="s">
        <v>109</v>
      </c>
      <c r="AU479" s="201" t="s">
        <v>73</v>
      </c>
      <c r="AY479" s="14" t="s">
        <v>114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4" t="s">
        <v>81</v>
      </c>
      <c r="BK479" s="202">
        <f>ROUND(I479*H479,2)</f>
        <v>0</v>
      </c>
      <c r="BL479" s="14" t="s">
        <v>113</v>
      </c>
      <c r="BM479" s="201" t="s">
        <v>1561</v>
      </c>
    </row>
    <row r="480" s="2" customFormat="1" ht="24.15" customHeight="1">
      <c r="A480" s="35"/>
      <c r="B480" s="36"/>
      <c r="C480" s="188" t="s">
        <v>1562</v>
      </c>
      <c r="D480" s="188" t="s">
        <v>109</v>
      </c>
      <c r="E480" s="189" t="s">
        <v>1563</v>
      </c>
      <c r="F480" s="190" t="s">
        <v>1564</v>
      </c>
      <c r="G480" s="191" t="s">
        <v>112</v>
      </c>
      <c r="H480" s="192">
        <v>1</v>
      </c>
      <c r="I480" s="193"/>
      <c r="J480" s="194">
        <f>ROUND(I480*H480,2)</f>
        <v>0</v>
      </c>
      <c r="K480" s="195"/>
      <c r="L480" s="196"/>
      <c r="M480" s="197" t="s">
        <v>1</v>
      </c>
      <c r="N480" s="198" t="s">
        <v>38</v>
      </c>
      <c r="O480" s="88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1" t="s">
        <v>113</v>
      </c>
      <c r="AT480" s="201" t="s">
        <v>109</v>
      </c>
      <c r="AU480" s="201" t="s">
        <v>73</v>
      </c>
      <c r="AY480" s="14" t="s">
        <v>114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4" t="s">
        <v>81</v>
      </c>
      <c r="BK480" s="202">
        <f>ROUND(I480*H480,2)</f>
        <v>0</v>
      </c>
      <c r="BL480" s="14" t="s">
        <v>113</v>
      </c>
      <c r="BM480" s="201" t="s">
        <v>1565</v>
      </c>
    </row>
    <row r="481" s="2" customFormat="1" ht="24.15" customHeight="1">
      <c r="A481" s="35"/>
      <c r="B481" s="36"/>
      <c r="C481" s="188" t="s">
        <v>1566</v>
      </c>
      <c r="D481" s="188" t="s">
        <v>109</v>
      </c>
      <c r="E481" s="189" t="s">
        <v>1567</v>
      </c>
      <c r="F481" s="190" t="s">
        <v>1568</v>
      </c>
      <c r="G481" s="191" t="s">
        <v>112</v>
      </c>
      <c r="H481" s="192">
        <v>1</v>
      </c>
      <c r="I481" s="193"/>
      <c r="J481" s="194">
        <f>ROUND(I481*H481,2)</f>
        <v>0</v>
      </c>
      <c r="K481" s="195"/>
      <c r="L481" s="196"/>
      <c r="M481" s="197" t="s">
        <v>1</v>
      </c>
      <c r="N481" s="198" t="s">
        <v>38</v>
      </c>
      <c r="O481" s="88"/>
      <c r="P481" s="199">
        <f>O481*H481</f>
        <v>0</v>
      </c>
      <c r="Q481" s="199">
        <v>0</v>
      </c>
      <c r="R481" s="199">
        <f>Q481*H481</f>
        <v>0</v>
      </c>
      <c r="S481" s="199">
        <v>0</v>
      </c>
      <c r="T481" s="200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1" t="s">
        <v>113</v>
      </c>
      <c r="AT481" s="201" t="s">
        <v>109</v>
      </c>
      <c r="AU481" s="201" t="s">
        <v>73</v>
      </c>
      <c r="AY481" s="14" t="s">
        <v>114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4" t="s">
        <v>81</v>
      </c>
      <c r="BK481" s="202">
        <f>ROUND(I481*H481,2)</f>
        <v>0</v>
      </c>
      <c r="BL481" s="14" t="s">
        <v>113</v>
      </c>
      <c r="BM481" s="201" t="s">
        <v>1569</v>
      </c>
    </row>
    <row r="482" s="2" customFormat="1" ht="24.15" customHeight="1">
      <c r="A482" s="35"/>
      <c r="B482" s="36"/>
      <c r="C482" s="188" t="s">
        <v>1570</v>
      </c>
      <c r="D482" s="188" t="s">
        <v>109</v>
      </c>
      <c r="E482" s="189" t="s">
        <v>1571</v>
      </c>
      <c r="F482" s="190" t="s">
        <v>1572</v>
      </c>
      <c r="G482" s="191" t="s">
        <v>112</v>
      </c>
      <c r="H482" s="192">
        <v>1</v>
      </c>
      <c r="I482" s="193"/>
      <c r="J482" s="194">
        <f>ROUND(I482*H482,2)</f>
        <v>0</v>
      </c>
      <c r="K482" s="195"/>
      <c r="L482" s="196"/>
      <c r="M482" s="197" t="s">
        <v>1</v>
      </c>
      <c r="N482" s="198" t="s">
        <v>38</v>
      </c>
      <c r="O482" s="88"/>
      <c r="P482" s="199">
        <f>O482*H482</f>
        <v>0</v>
      </c>
      <c r="Q482" s="199">
        <v>0</v>
      </c>
      <c r="R482" s="199">
        <f>Q482*H482</f>
        <v>0</v>
      </c>
      <c r="S482" s="199">
        <v>0</v>
      </c>
      <c r="T482" s="200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1" t="s">
        <v>113</v>
      </c>
      <c r="AT482" s="201" t="s">
        <v>109</v>
      </c>
      <c r="AU482" s="201" t="s">
        <v>73</v>
      </c>
      <c r="AY482" s="14" t="s">
        <v>114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4" t="s">
        <v>81</v>
      </c>
      <c r="BK482" s="202">
        <f>ROUND(I482*H482,2)</f>
        <v>0</v>
      </c>
      <c r="BL482" s="14" t="s">
        <v>113</v>
      </c>
      <c r="BM482" s="201" t="s">
        <v>1573</v>
      </c>
    </row>
    <row r="483" s="2" customFormat="1" ht="24.15" customHeight="1">
      <c r="A483" s="35"/>
      <c r="B483" s="36"/>
      <c r="C483" s="188" t="s">
        <v>1574</v>
      </c>
      <c r="D483" s="188" t="s">
        <v>109</v>
      </c>
      <c r="E483" s="189" t="s">
        <v>1575</v>
      </c>
      <c r="F483" s="190" t="s">
        <v>1576</v>
      </c>
      <c r="G483" s="191" t="s">
        <v>112</v>
      </c>
      <c r="H483" s="192">
        <v>1</v>
      </c>
      <c r="I483" s="193"/>
      <c r="J483" s="194">
        <f>ROUND(I483*H483,2)</f>
        <v>0</v>
      </c>
      <c r="K483" s="195"/>
      <c r="L483" s="196"/>
      <c r="M483" s="197" t="s">
        <v>1</v>
      </c>
      <c r="N483" s="198" t="s">
        <v>38</v>
      </c>
      <c r="O483" s="88"/>
      <c r="P483" s="199">
        <f>O483*H483</f>
        <v>0</v>
      </c>
      <c r="Q483" s="199">
        <v>0</v>
      </c>
      <c r="R483" s="199">
        <f>Q483*H483</f>
        <v>0</v>
      </c>
      <c r="S483" s="199">
        <v>0</v>
      </c>
      <c r="T483" s="200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1" t="s">
        <v>113</v>
      </c>
      <c r="AT483" s="201" t="s">
        <v>109</v>
      </c>
      <c r="AU483" s="201" t="s">
        <v>73</v>
      </c>
      <c r="AY483" s="14" t="s">
        <v>114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14" t="s">
        <v>81</v>
      </c>
      <c r="BK483" s="202">
        <f>ROUND(I483*H483,2)</f>
        <v>0</v>
      </c>
      <c r="BL483" s="14" t="s">
        <v>113</v>
      </c>
      <c r="BM483" s="201" t="s">
        <v>1577</v>
      </c>
    </row>
    <row r="484" s="2" customFormat="1" ht="24.15" customHeight="1">
      <c r="A484" s="35"/>
      <c r="B484" s="36"/>
      <c r="C484" s="188" t="s">
        <v>1578</v>
      </c>
      <c r="D484" s="188" t="s">
        <v>109</v>
      </c>
      <c r="E484" s="189" t="s">
        <v>1579</v>
      </c>
      <c r="F484" s="190" t="s">
        <v>1580</v>
      </c>
      <c r="G484" s="191" t="s">
        <v>112</v>
      </c>
      <c r="H484" s="192">
        <v>1</v>
      </c>
      <c r="I484" s="193"/>
      <c r="J484" s="194">
        <f>ROUND(I484*H484,2)</f>
        <v>0</v>
      </c>
      <c r="K484" s="195"/>
      <c r="L484" s="196"/>
      <c r="M484" s="197" t="s">
        <v>1</v>
      </c>
      <c r="N484" s="198" t="s">
        <v>38</v>
      </c>
      <c r="O484" s="88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1" t="s">
        <v>113</v>
      </c>
      <c r="AT484" s="201" t="s">
        <v>109</v>
      </c>
      <c r="AU484" s="201" t="s">
        <v>73</v>
      </c>
      <c r="AY484" s="14" t="s">
        <v>114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4" t="s">
        <v>81</v>
      </c>
      <c r="BK484" s="202">
        <f>ROUND(I484*H484,2)</f>
        <v>0</v>
      </c>
      <c r="BL484" s="14" t="s">
        <v>113</v>
      </c>
      <c r="BM484" s="201" t="s">
        <v>1581</v>
      </c>
    </row>
    <row r="485" s="2" customFormat="1" ht="24.15" customHeight="1">
      <c r="A485" s="35"/>
      <c r="B485" s="36"/>
      <c r="C485" s="188" t="s">
        <v>1582</v>
      </c>
      <c r="D485" s="188" t="s">
        <v>109</v>
      </c>
      <c r="E485" s="189" t="s">
        <v>1583</v>
      </c>
      <c r="F485" s="190" t="s">
        <v>1584</v>
      </c>
      <c r="G485" s="191" t="s">
        <v>112</v>
      </c>
      <c r="H485" s="192">
        <v>1</v>
      </c>
      <c r="I485" s="193"/>
      <c r="J485" s="194">
        <f>ROUND(I485*H485,2)</f>
        <v>0</v>
      </c>
      <c r="K485" s="195"/>
      <c r="L485" s="196"/>
      <c r="M485" s="197" t="s">
        <v>1</v>
      </c>
      <c r="N485" s="198" t="s">
        <v>38</v>
      </c>
      <c r="O485" s="88"/>
      <c r="P485" s="199">
        <f>O485*H485</f>
        <v>0</v>
      </c>
      <c r="Q485" s="199">
        <v>0</v>
      </c>
      <c r="R485" s="199">
        <f>Q485*H485</f>
        <v>0</v>
      </c>
      <c r="S485" s="199">
        <v>0</v>
      </c>
      <c r="T485" s="200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1" t="s">
        <v>113</v>
      </c>
      <c r="AT485" s="201" t="s">
        <v>109</v>
      </c>
      <c r="AU485" s="201" t="s">
        <v>73</v>
      </c>
      <c r="AY485" s="14" t="s">
        <v>114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14" t="s">
        <v>81</v>
      </c>
      <c r="BK485" s="202">
        <f>ROUND(I485*H485,2)</f>
        <v>0</v>
      </c>
      <c r="BL485" s="14" t="s">
        <v>113</v>
      </c>
      <c r="BM485" s="201" t="s">
        <v>1585</v>
      </c>
    </row>
    <row r="486" s="2" customFormat="1" ht="16.5" customHeight="1">
      <c r="A486" s="35"/>
      <c r="B486" s="36"/>
      <c r="C486" s="188" t="s">
        <v>1586</v>
      </c>
      <c r="D486" s="188" t="s">
        <v>109</v>
      </c>
      <c r="E486" s="189" t="s">
        <v>1587</v>
      </c>
      <c r="F486" s="190" t="s">
        <v>1588</v>
      </c>
      <c r="G486" s="191" t="s">
        <v>112</v>
      </c>
      <c r="H486" s="192">
        <v>1</v>
      </c>
      <c r="I486" s="193"/>
      <c r="J486" s="194">
        <f>ROUND(I486*H486,2)</f>
        <v>0</v>
      </c>
      <c r="K486" s="195"/>
      <c r="L486" s="196"/>
      <c r="M486" s="197" t="s">
        <v>1</v>
      </c>
      <c r="N486" s="198" t="s">
        <v>38</v>
      </c>
      <c r="O486" s="88"/>
      <c r="P486" s="199">
        <f>O486*H486</f>
        <v>0</v>
      </c>
      <c r="Q486" s="199">
        <v>0</v>
      </c>
      <c r="R486" s="199">
        <f>Q486*H486</f>
        <v>0</v>
      </c>
      <c r="S486" s="199">
        <v>0</v>
      </c>
      <c r="T486" s="200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1" t="s">
        <v>113</v>
      </c>
      <c r="AT486" s="201" t="s">
        <v>109</v>
      </c>
      <c r="AU486" s="201" t="s">
        <v>73</v>
      </c>
      <c r="AY486" s="14" t="s">
        <v>114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4" t="s">
        <v>81</v>
      </c>
      <c r="BK486" s="202">
        <f>ROUND(I486*H486,2)</f>
        <v>0</v>
      </c>
      <c r="BL486" s="14" t="s">
        <v>113</v>
      </c>
      <c r="BM486" s="201" t="s">
        <v>1589</v>
      </c>
    </row>
    <row r="487" s="2" customFormat="1" ht="16.5" customHeight="1">
      <c r="A487" s="35"/>
      <c r="B487" s="36"/>
      <c r="C487" s="188" t="s">
        <v>1590</v>
      </c>
      <c r="D487" s="188" t="s">
        <v>109</v>
      </c>
      <c r="E487" s="189" t="s">
        <v>1591</v>
      </c>
      <c r="F487" s="190" t="s">
        <v>1592</v>
      </c>
      <c r="G487" s="191" t="s">
        <v>112</v>
      </c>
      <c r="H487" s="192">
        <v>1</v>
      </c>
      <c r="I487" s="193"/>
      <c r="J487" s="194">
        <f>ROUND(I487*H487,2)</f>
        <v>0</v>
      </c>
      <c r="K487" s="195"/>
      <c r="L487" s="196"/>
      <c r="M487" s="197" t="s">
        <v>1</v>
      </c>
      <c r="N487" s="198" t="s">
        <v>38</v>
      </c>
      <c r="O487" s="88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1" t="s">
        <v>113</v>
      </c>
      <c r="AT487" s="201" t="s">
        <v>109</v>
      </c>
      <c r="AU487" s="201" t="s">
        <v>73</v>
      </c>
      <c r="AY487" s="14" t="s">
        <v>114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4" t="s">
        <v>81</v>
      </c>
      <c r="BK487" s="202">
        <f>ROUND(I487*H487,2)</f>
        <v>0</v>
      </c>
      <c r="BL487" s="14" t="s">
        <v>113</v>
      </c>
      <c r="BM487" s="201" t="s">
        <v>1593</v>
      </c>
    </row>
    <row r="488" s="2" customFormat="1" ht="16.5" customHeight="1">
      <c r="A488" s="35"/>
      <c r="B488" s="36"/>
      <c r="C488" s="188" t="s">
        <v>1594</v>
      </c>
      <c r="D488" s="188" t="s">
        <v>109</v>
      </c>
      <c r="E488" s="189" t="s">
        <v>1595</v>
      </c>
      <c r="F488" s="190" t="s">
        <v>1596</v>
      </c>
      <c r="G488" s="191" t="s">
        <v>112</v>
      </c>
      <c r="H488" s="192">
        <v>1</v>
      </c>
      <c r="I488" s="193"/>
      <c r="J488" s="194">
        <f>ROUND(I488*H488,2)</f>
        <v>0</v>
      </c>
      <c r="K488" s="195"/>
      <c r="L488" s="196"/>
      <c r="M488" s="197" t="s">
        <v>1</v>
      </c>
      <c r="N488" s="198" t="s">
        <v>38</v>
      </c>
      <c r="O488" s="88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1" t="s">
        <v>113</v>
      </c>
      <c r="AT488" s="201" t="s">
        <v>109</v>
      </c>
      <c r="AU488" s="201" t="s">
        <v>73</v>
      </c>
      <c r="AY488" s="14" t="s">
        <v>114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4" t="s">
        <v>81</v>
      </c>
      <c r="BK488" s="202">
        <f>ROUND(I488*H488,2)</f>
        <v>0</v>
      </c>
      <c r="BL488" s="14" t="s">
        <v>113</v>
      </c>
      <c r="BM488" s="201" t="s">
        <v>1597</v>
      </c>
    </row>
    <row r="489" s="2" customFormat="1" ht="16.5" customHeight="1">
      <c r="A489" s="35"/>
      <c r="B489" s="36"/>
      <c r="C489" s="188" t="s">
        <v>1598</v>
      </c>
      <c r="D489" s="188" t="s">
        <v>109</v>
      </c>
      <c r="E489" s="189" t="s">
        <v>1599</v>
      </c>
      <c r="F489" s="190" t="s">
        <v>1600</v>
      </c>
      <c r="G489" s="191" t="s">
        <v>112</v>
      </c>
      <c r="H489" s="192">
        <v>1</v>
      </c>
      <c r="I489" s="193"/>
      <c r="J489" s="194">
        <f>ROUND(I489*H489,2)</f>
        <v>0</v>
      </c>
      <c r="K489" s="195"/>
      <c r="L489" s="196"/>
      <c r="M489" s="197" t="s">
        <v>1</v>
      </c>
      <c r="N489" s="198" t="s">
        <v>38</v>
      </c>
      <c r="O489" s="88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1" t="s">
        <v>113</v>
      </c>
      <c r="AT489" s="201" t="s">
        <v>109</v>
      </c>
      <c r="AU489" s="201" t="s">
        <v>73</v>
      </c>
      <c r="AY489" s="14" t="s">
        <v>114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4" t="s">
        <v>81</v>
      </c>
      <c r="BK489" s="202">
        <f>ROUND(I489*H489,2)</f>
        <v>0</v>
      </c>
      <c r="BL489" s="14" t="s">
        <v>113</v>
      </c>
      <c r="BM489" s="201" t="s">
        <v>1601</v>
      </c>
    </row>
    <row r="490" s="2" customFormat="1" ht="16.5" customHeight="1">
      <c r="A490" s="35"/>
      <c r="B490" s="36"/>
      <c r="C490" s="188" t="s">
        <v>1602</v>
      </c>
      <c r="D490" s="188" t="s">
        <v>109</v>
      </c>
      <c r="E490" s="189" t="s">
        <v>1603</v>
      </c>
      <c r="F490" s="190" t="s">
        <v>1604</v>
      </c>
      <c r="G490" s="191" t="s">
        <v>112</v>
      </c>
      <c r="H490" s="192">
        <v>1</v>
      </c>
      <c r="I490" s="193"/>
      <c r="J490" s="194">
        <f>ROUND(I490*H490,2)</f>
        <v>0</v>
      </c>
      <c r="K490" s="195"/>
      <c r="L490" s="196"/>
      <c r="M490" s="197" t="s">
        <v>1</v>
      </c>
      <c r="N490" s="198" t="s">
        <v>38</v>
      </c>
      <c r="O490" s="88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1" t="s">
        <v>113</v>
      </c>
      <c r="AT490" s="201" t="s">
        <v>109</v>
      </c>
      <c r="AU490" s="201" t="s">
        <v>73</v>
      </c>
      <c r="AY490" s="14" t="s">
        <v>114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4" t="s">
        <v>81</v>
      </c>
      <c r="BK490" s="202">
        <f>ROUND(I490*H490,2)</f>
        <v>0</v>
      </c>
      <c r="BL490" s="14" t="s">
        <v>113</v>
      </c>
      <c r="BM490" s="201" t="s">
        <v>1605</v>
      </c>
    </row>
    <row r="491" s="2" customFormat="1" ht="16.5" customHeight="1">
      <c r="A491" s="35"/>
      <c r="B491" s="36"/>
      <c r="C491" s="188" t="s">
        <v>1606</v>
      </c>
      <c r="D491" s="188" t="s">
        <v>109</v>
      </c>
      <c r="E491" s="189" t="s">
        <v>1607</v>
      </c>
      <c r="F491" s="190" t="s">
        <v>1608</v>
      </c>
      <c r="G491" s="191" t="s">
        <v>112</v>
      </c>
      <c r="H491" s="192">
        <v>1</v>
      </c>
      <c r="I491" s="193"/>
      <c r="J491" s="194">
        <f>ROUND(I491*H491,2)</f>
        <v>0</v>
      </c>
      <c r="K491" s="195"/>
      <c r="L491" s="196"/>
      <c r="M491" s="197" t="s">
        <v>1</v>
      </c>
      <c r="N491" s="198" t="s">
        <v>38</v>
      </c>
      <c r="O491" s="88"/>
      <c r="P491" s="199">
        <f>O491*H491</f>
        <v>0</v>
      </c>
      <c r="Q491" s="199">
        <v>0</v>
      </c>
      <c r="R491" s="199">
        <f>Q491*H491</f>
        <v>0</v>
      </c>
      <c r="S491" s="199">
        <v>0</v>
      </c>
      <c r="T491" s="200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1" t="s">
        <v>113</v>
      </c>
      <c r="AT491" s="201" t="s">
        <v>109</v>
      </c>
      <c r="AU491" s="201" t="s">
        <v>73</v>
      </c>
      <c r="AY491" s="14" t="s">
        <v>114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4" t="s">
        <v>81</v>
      </c>
      <c r="BK491" s="202">
        <f>ROUND(I491*H491,2)</f>
        <v>0</v>
      </c>
      <c r="BL491" s="14" t="s">
        <v>113</v>
      </c>
      <c r="BM491" s="201" t="s">
        <v>1609</v>
      </c>
    </row>
    <row r="492" s="2" customFormat="1" ht="16.5" customHeight="1">
      <c r="A492" s="35"/>
      <c r="B492" s="36"/>
      <c r="C492" s="188" t="s">
        <v>1610</v>
      </c>
      <c r="D492" s="188" t="s">
        <v>109</v>
      </c>
      <c r="E492" s="189" t="s">
        <v>1611</v>
      </c>
      <c r="F492" s="190" t="s">
        <v>1612</v>
      </c>
      <c r="G492" s="191" t="s">
        <v>112</v>
      </c>
      <c r="H492" s="192">
        <v>1</v>
      </c>
      <c r="I492" s="193"/>
      <c r="J492" s="194">
        <f>ROUND(I492*H492,2)</f>
        <v>0</v>
      </c>
      <c r="K492" s="195"/>
      <c r="L492" s="196"/>
      <c r="M492" s="197" t="s">
        <v>1</v>
      </c>
      <c r="N492" s="198" t="s">
        <v>38</v>
      </c>
      <c r="O492" s="88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1" t="s">
        <v>113</v>
      </c>
      <c r="AT492" s="201" t="s">
        <v>109</v>
      </c>
      <c r="AU492" s="201" t="s">
        <v>73</v>
      </c>
      <c r="AY492" s="14" t="s">
        <v>114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4" t="s">
        <v>81</v>
      </c>
      <c r="BK492" s="202">
        <f>ROUND(I492*H492,2)</f>
        <v>0</v>
      </c>
      <c r="BL492" s="14" t="s">
        <v>113</v>
      </c>
      <c r="BM492" s="201" t="s">
        <v>1613</v>
      </c>
    </row>
    <row r="493" s="2" customFormat="1" ht="16.5" customHeight="1">
      <c r="A493" s="35"/>
      <c r="B493" s="36"/>
      <c r="C493" s="188" t="s">
        <v>1614</v>
      </c>
      <c r="D493" s="188" t="s">
        <v>109</v>
      </c>
      <c r="E493" s="189" t="s">
        <v>1615</v>
      </c>
      <c r="F493" s="190" t="s">
        <v>1616</v>
      </c>
      <c r="G493" s="191" t="s">
        <v>112</v>
      </c>
      <c r="H493" s="192">
        <v>1</v>
      </c>
      <c r="I493" s="193"/>
      <c r="J493" s="194">
        <f>ROUND(I493*H493,2)</f>
        <v>0</v>
      </c>
      <c r="K493" s="195"/>
      <c r="L493" s="196"/>
      <c r="M493" s="197" t="s">
        <v>1</v>
      </c>
      <c r="N493" s="198" t="s">
        <v>38</v>
      </c>
      <c r="O493" s="88"/>
      <c r="P493" s="199">
        <f>O493*H493</f>
        <v>0</v>
      </c>
      <c r="Q493" s="199">
        <v>0</v>
      </c>
      <c r="R493" s="199">
        <f>Q493*H493</f>
        <v>0</v>
      </c>
      <c r="S493" s="199">
        <v>0</v>
      </c>
      <c r="T493" s="20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1" t="s">
        <v>113</v>
      </c>
      <c r="AT493" s="201" t="s">
        <v>109</v>
      </c>
      <c r="AU493" s="201" t="s">
        <v>73</v>
      </c>
      <c r="AY493" s="14" t="s">
        <v>114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4" t="s">
        <v>81</v>
      </c>
      <c r="BK493" s="202">
        <f>ROUND(I493*H493,2)</f>
        <v>0</v>
      </c>
      <c r="BL493" s="14" t="s">
        <v>113</v>
      </c>
      <c r="BM493" s="201" t="s">
        <v>1617</v>
      </c>
    </row>
    <row r="494" s="2" customFormat="1" ht="24.15" customHeight="1">
      <c r="A494" s="35"/>
      <c r="B494" s="36"/>
      <c r="C494" s="188" t="s">
        <v>1618</v>
      </c>
      <c r="D494" s="188" t="s">
        <v>109</v>
      </c>
      <c r="E494" s="189" t="s">
        <v>1619</v>
      </c>
      <c r="F494" s="190" t="s">
        <v>1620</v>
      </c>
      <c r="G494" s="191" t="s">
        <v>112</v>
      </c>
      <c r="H494" s="192">
        <v>1</v>
      </c>
      <c r="I494" s="193"/>
      <c r="J494" s="194">
        <f>ROUND(I494*H494,2)</f>
        <v>0</v>
      </c>
      <c r="K494" s="195"/>
      <c r="L494" s="196"/>
      <c r="M494" s="197" t="s">
        <v>1</v>
      </c>
      <c r="N494" s="198" t="s">
        <v>38</v>
      </c>
      <c r="O494" s="88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1" t="s">
        <v>113</v>
      </c>
      <c r="AT494" s="201" t="s">
        <v>109</v>
      </c>
      <c r="AU494" s="201" t="s">
        <v>73</v>
      </c>
      <c r="AY494" s="14" t="s">
        <v>114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4" t="s">
        <v>81</v>
      </c>
      <c r="BK494" s="202">
        <f>ROUND(I494*H494,2)</f>
        <v>0</v>
      </c>
      <c r="BL494" s="14" t="s">
        <v>113</v>
      </c>
      <c r="BM494" s="201" t="s">
        <v>1621</v>
      </c>
    </row>
    <row r="495" s="2" customFormat="1" ht="24.15" customHeight="1">
      <c r="A495" s="35"/>
      <c r="B495" s="36"/>
      <c r="C495" s="188" t="s">
        <v>1622</v>
      </c>
      <c r="D495" s="188" t="s">
        <v>109</v>
      </c>
      <c r="E495" s="189" t="s">
        <v>1623</v>
      </c>
      <c r="F495" s="190" t="s">
        <v>1624</v>
      </c>
      <c r="G495" s="191" t="s">
        <v>112</v>
      </c>
      <c r="H495" s="192">
        <v>1</v>
      </c>
      <c r="I495" s="193"/>
      <c r="J495" s="194">
        <f>ROUND(I495*H495,2)</f>
        <v>0</v>
      </c>
      <c r="K495" s="195"/>
      <c r="L495" s="196"/>
      <c r="M495" s="197" t="s">
        <v>1</v>
      </c>
      <c r="N495" s="198" t="s">
        <v>38</v>
      </c>
      <c r="O495" s="88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1" t="s">
        <v>113</v>
      </c>
      <c r="AT495" s="201" t="s">
        <v>109</v>
      </c>
      <c r="AU495" s="201" t="s">
        <v>73</v>
      </c>
      <c r="AY495" s="14" t="s">
        <v>114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4" t="s">
        <v>81</v>
      </c>
      <c r="BK495" s="202">
        <f>ROUND(I495*H495,2)</f>
        <v>0</v>
      </c>
      <c r="BL495" s="14" t="s">
        <v>113</v>
      </c>
      <c r="BM495" s="201" t="s">
        <v>1625</v>
      </c>
    </row>
    <row r="496" s="2" customFormat="1" ht="24.15" customHeight="1">
      <c r="A496" s="35"/>
      <c r="B496" s="36"/>
      <c r="C496" s="188" t="s">
        <v>1626</v>
      </c>
      <c r="D496" s="188" t="s">
        <v>109</v>
      </c>
      <c r="E496" s="189" t="s">
        <v>1627</v>
      </c>
      <c r="F496" s="190" t="s">
        <v>1628</v>
      </c>
      <c r="G496" s="191" t="s">
        <v>112</v>
      </c>
      <c r="H496" s="192">
        <v>1</v>
      </c>
      <c r="I496" s="193"/>
      <c r="J496" s="194">
        <f>ROUND(I496*H496,2)</f>
        <v>0</v>
      </c>
      <c r="K496" s="195"/>
      <c r="L496" s="196"/>
      <c r="M496" s="197" t="s">
        <v>1</v>
      </c>
      <c r="N496" s="198" t="s">
        <v>38</v>
      </c>
      <c r="O496" s="88"/>
      <c r="P496" s="199">
        <f>O496*H496</f>
        <v>0</v>
      </c>
      <c r="Q496" s="199">
        <v>0</v>
      </c>
      <c r="R496" s="199">
        <f>Q496*H496</f>
        <v>0</v>
      </c>
      <c r="S496" s="199">
        <v>0</v>
      </c>
      <c r="T496" s="200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1" t="s">
        <v>113</v>
      </c>
      <c r="AT496" s="201" t="s">
        <v>109</v>
      </c>
      <c r="AU496" s="201" t="s">
        <v>73</v>
      </c>
      <c r="AY496" s="14" t="s">
        <v>114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4" t="s">
        <v>81</v>
      </c>
      <c r="BK496" s="202">
        <f>ROUND(I496*H496,2)</f>
        <v>0</v>
      </c>
      <c r="BL496" s="14" t="s">
        <v>113</v>
      </c>
      <c r="BM496" s="201" t="s">
        <v>1629</v>
      </c>
    </row>
    <row r="497" s="2" customFormat="1" ht="24.15" customHeight="1">
      <c r="A497" s="35"/>
      <c r="B497" s="36"/>
      <c r="C497" s="188" t="s">
        <v>1630</v>
      </c>
      <c r="D497" s="188" t="s">
        <v>109</v>
      </c>
      <c r="E497" s="189" t="s">
        <v>1631</v>
      </c>
      <c r="F497" s="190" t="s">
        <v>1632</v>
      </c>
      <c r="G497" s="191" t="s">
        <v>112</v>
      </c>
      <c r="H497" s="192">
        <v>1</v>
      </c>
      <c r="I497" s="193"/>
      <c r="J497" s="194">
        <f>ROUND(I497*H497,2)</f>
        <v>0</v>
      </c>
      <c r="K497" s="195"/>
      <c r="L497" s="196"/>
      <c r="M497" s="197" t="s">
        <v>1</v>
      </c>
      <c r="N497" s="198" t="s">
        <v>38</v>
      </c>
      <c r="O497" s="88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113</v>
      </c>
      <c r="AT497" s="201" t="s">
        <v>109</v>
      </c>
      <c r="AU497" s="201" t="s">
        <v>73</v>
      </c>
      <c r="AY497" s="14" t="s">
        <v>114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4" t="s">
        <v>81</v>
      </c>
      <c r="BK497" s="202">
        <f>ROUND(I497*H497,2)</f>
        <v>0</v>
      </c>
      <c r="BL497" s="14" t="s">
        <v>113</v>
      </c>
      <c r="BM497" s="201" t="s">
        <v>1633</v>
      </c>
    </row>
    <row r="498" s="2" customFormat="1" ht="24.15" customHeight="1">
      <c r="A498" s="35"/>
      <c r="B498" s="36"/>
      <c r="C498" s="188" t="s">
        <v>1634</v>
      </c>
      <c r="D498" s="188" t="s">
        <v>109</v>
      </c>
      <c r="E498" s="189" t="s">
        <v>1635</v>
      </c>
      <c r="F498" s="190" t="s">
        <v>1636</v>
      </c>
      <c r="G498" s="191" t="s">
        <v>112</v>
      </c>
      <c r="H498" s="192">
        <v>1</v>
      </c>
      <c r="I498" s="193"/>
      <c r="J498" s="194">
        <f>ROUND(I498*H498,2)</f>
        <v>0</v>
      </c>
      <c r="K498" s="195"/>
      <c r="L498" s="196"/>
      <c r="M498" s="197" t="s">
        <v>1</v>
      </c>
      <c r="N498" s="198" t="s">
        <v>38</v>
      </c>
      <c r="O498" s="88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1" t="s">
        <v>113</v>
      </c>
      <c r="AT498" s="201" t="s">
        <v>109</v>
      </c>
      <c r="AU498" s="201" t="s">
        <v>73</v>
      </c>
      <c r="AY498" s="14" t="s">
        <v>114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4" t="s">
        <v>81</v>
      </c>
      <c r="BK498" s="202">
        <f>ROUND(I498*H498,2)</f>
        <v>0</v>
      </c>
      <c r="BL498" s="14" t="s">
        <v>113</v>
      </c>
      <c r="BM498" s="201" t="s">
        <v>1637</v>
      </c>
    </row>
    <row r="499" s="2" customFormat="1" ht="24.15" customHeight="1">
      <c r="A499" s="35"/>
      <c r="B499" s="36"/>
      <c r="C499" s="188" t="s">
        <v>1638</v>
      </c>
      <c r="D499" s="188" t="s">
        <v>109</v>
      </c>
      <c r="E499" s="189" t="s">
        <v>1639</v>
      </c>
      <c r="F499" s="190" t="s">
        <v>1640</v>
      </c>
      <c r="G499" s="191" t="s">
        <v>112</v>
      </c>
      <c r="H499" s="192">
        <v>1</v>
      </c>
      <c r="I499" s="193"/>
      <c r="J499" s="194">
        <f>ROUND(I499*H499,2)</f>
        <v>0</v>
      </c>
      <c r="K499" s="195"/>
      <c r="L499" s="196"/>
      <c r="M499" s="197" t="s">
        <v>1</v>
      </c>
      <c r="N499" s="198" t="s">
        <v>38</v>
      </c>
      <c r="O499" s="88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1" t="s">
        <v>113</v>
      </c>
      <c r="AT499" s="201" t="s">
        <v>109</v>
      </c>
      <c r="AU499" s="201" t="s">
        <v>73</v>
      </c>
      <c r="AY499" s="14" t="s">
        <v>114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4" t="s">
        <v>81</v>
      </c>
      <c r="BK499" s="202">
        <f>ROUND(I499*H499,2)</f>
        <v>0</v>
      </c>
      <c r="BL499" s="14" t="s">
        <v>113</v>
      </c>
      <c r="BM499" s="201" t="s">
        <v>1641</v>
      </c>
    </row>
    <row r="500" s="2" customFormat="1" ht="24.15" customHeight="1">
      <c r="A500" s="35"/>
      <c r="B500" s="36"/>
      <c r="C500" s="188" t="s">
        <v>1642</v>
      </c>
      <c r="D500" s="188" t="s">
        <v>109</v>
      </c>
      <c r="E500" s="189" t="s">
        <v>1643</v>
      </c>
      <c r="F500" s="190" t="s">
        <v>1644</v>
      </c>
      <c r="G500" s="191" t="s">
        <v>112</v>
      </c>
      <c r="H500" s="192">
        <v>1</v>
      </c>
      <c r="I500" s="193"/>
      <c r="J500" s="194">
        <f>ROUND(I500*H500,2)</f>
        <v>0</v>
      </c>
      <c r="K500" s="195"/>
      <c r="L500" s="196"/>
      <c r="M500" s="197" t="s">
        <v>1</v>
      </c>
      <c r="N500" s="198" t="s">
        <v>38</v>
      </c>
      <c r="O500" s="88"/>
      <c r="P500" s="199">
        <f>O500*H500</f>
        <v>0</v>
      </c>
      <c r="Q500" s="199">
        <v>0</v>
      </c>
      <c r="R500" s="199">
        <f>Q500*H500</f>
        <v>0</v>
      </c>
      <c r="S500" s="199">
        <v>0</v>
      </c>
      <c r="T500" s="20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1" t="s">
        <v>113</v>
      </c>
      <c r="AT500" s="201" t="s">
        <v>109</v>
      </c>
      <c r="AU500" s="201" t="s">
        <v>73</v>
      </c>
      <c r="AY500" s="14" t="s">
        <v>114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4" t="s">
        <v>81</v>
      </c>
      <c r="BK500" s="202">
        <f>ROUND(I500*H500,2)</f>
        <v>0</v>
      </c>
      <c r="BL500" s="14" t="s">
        <v>113</v>
      </c>
      <c r="BM500" s="201" t="s">
        <v>1645</v>
      </c>
    </row>
    <row r="501" s="2" customFormat="1" ht="24.15" customHeight="1">
      <c r="A501" s="35"/>
      <c r="B501" s="36"/>
      <c r="C501" s="188" t="s">
        <v>1646</v>
      </c>
      <c r="D501" s="188" t="s">
        <v>109</v>
      </c>
      <c r="E501" s="189" t="s">
        <v>1647</v>
      </c>
      <c r="F501" s="190" t="s">
        <v>1648</v>
      </c>
      <c r="G501" s="191" t="s">
        <v>112</v>
      </c>
      <c r="H501" s="192">
        <v>10</v>
      </c>
      <c r="I501" s="193"/>
      <c r="J501" s="194">
        <f>ROUND(I501*H501,2)</f>
        <v>0</v>
      </c>
      <c r="K501" s="195"/>
      <c r="L501" s="196"/>
      <c r="M501" s="197" t="s">
        <v>1</v>
      </c>
      <c r="N501" s="198" t="s">
        <v>38</v>
      </c>
      <c r="O501" s="88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1" t="s">
        <v>113</v>
      </c>
      <c r="AT501" s="201" t="s">
        <v>109</v>
      </c>
      <c r="AU501" s="201" t="s">
        <v>73</v>
      </c>
      <c r="AY501" s="14" t="s">
        <v>114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4" t="s">
        <v>81</v>
      </c>
      <c r="BK501" s="202">
        <f>ROUND(I501*H501,2)</f>
        <v>0</v>
      </c>
      <c r="BL501" s="14" t="s">
        <v>113</v>
      </c>
      <c r="BM501" s="201" t="s">
        <v>1649</v>
      </c>
    </row>
    <row r="502" s="2" customFormat="1" ht="24.15" customHeight="1">
      <c r="A502" s="35"/>
      <c r="B502" s="36"/>
      <c r="C502" s="188" t="s">
        <v>1650</v>
      </c>
      <c r="D502" s="188" t="s">
        <v>109</v>
      </c>
      <c r="E502" s="189" t="s">
        <v>1651</v>
      </c>
      <c r="F502" s="190" t="s">
        <v>1652</v>
      </c>
      <c r="G502" s="191" t="s">
        <v>112</v>
      </c>
      <c r="H502" s="192">
        <v>10</v>
      </c>
      <c r="I502" s="193"/>
      <c r="J502" s="194">
        <f>ROUND(I502*H502,2)</f>
        <v>0</v>
      </c>
      <c r="K502" s="195"/>
      <c r="L502" s="196"/>
      <c r="M502" s="197" t="s">
        <v>1</v>
      </c>
      <c r="N502" s="198" t="s">
        <v>38</v>
      </c>
      <c r="O502" s="88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1" t="s">
        <v>113</v>
      </c>
      <c r="AT502" s="201" t="s">
        <v>109</v>
      </c>
      <c r="AU502" s="201" t="s">
        <v>73</v>
      </c>
      <c r="AY502" s="14" t="s">
        <v>114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4" t="s">
        <v>81</v>
      </c>
      <c r="BK502" s="202">
        <f>ROUND(I502*H502,2)</f>
        <v>0</v>
      </c>
      <c r="BL502" s="14" t="s">
        <v>113</v>
      </c>
      <c r="BM502" s="201" t="s">
        <v>1653</v>
      </c>
    </row>
    <row r="503" s="2" customFormat="1" ht="24.15" customHeight="1">
      <c r="A503" s="35"/>
      <c r="B503" s="36"/>
      <c r="C503" s="188" t="s">
        <v>1654</v>
      </c>
      <c r="D503" s="188" t="s">
        <v>109</v>
      </c>
      <c r="E503" s="189" t="s">
        <v>1655</v>
      </c>
      <c r="F503" s="190" t="s">
        <v>1656</v>
      </c>
      <c r="G503" s="191" t="s">
        <v>112</v>
      </c>
      <c r="H503" s="192">
        <v>10</v>
      </c>
      <c r="I503" s="193"/>
      <c r="J503" s="194">
        <f>ROUND(I503*H503,2)</f>
        <v>0</v>
      </c>
      <c r="K503" s="195"/>
      <c r="L503" s="196"/>
      <c r="M503" s="197" t="s">
        <v>1</v>
      </c>
      <c r="N503" s="198" t="s">
        <v>38</v>
      </c>
      <c r="O503" s="88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1" t="s">
        <v>113</v>
      </c>
      <c r="AT503" s="201" t="s">
        <v>109</v>
      </c>
      <c r="AU503" s="201" t="s">
        <v>73</v>
      </c>
      <c r="AY503" s="14" t="s">
        <v>114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4" t="s">
        <v>81</v>
      </c>
      <c r="BK503" s="202">
        <f>ROUND(I503*H503,2)</f>
        <v>0</v>
      </c>
      <c r="BL503" s="14" t="s">
        <v>113</v>
      </c>
      <c r="BM503" s="201" t="s">
        <v>1657</v>
      </c>
    </row>
    <row r="504" s="2" customFormat="1" ht="24.15" customHeight="1">
      <c r="A504" s="35"/>
      <c r="B504" s="36"/>
      <c r="C504" s="188" t="s">
        <v>1658</v>
      </c>
      <c r="D504" s="188" t="s">
        <v>109</v>
      </c>
      <c r="E504" s="189" t="s">
        <v>1659</v>
      </c>
      <c r="F504" s="190" t="s">
        <v>1660</v>
      </c>
      <c r="G504" s="191" t="s">
        <v>112</v>
      </c>
      <c r="H504" s="192">
        <v>10</v>
      </c>
      <c r="I504" s="193"/>
      <c r="J504" s="194">
        <f>ROUND(I504*H504,2)</f>
        <v>0</v>
      </c>
      <c r="K504" s="195"/>
      <c r="L504" s="196"/>
      <c r="M504" s="197" t="s">
        <v>1</v>
      </c>
      <c r="N504" s="198" t="s">
        <v>38</v>
      </c>
      <c r="O504" s="88"/>
      <c r="P504" s="199">
        <f>O504*H504</f>
        <v>0</v>
      </c>
      <c r="Q504" s="199">
        <v>0</v>
      </c>
      <c r="R504" s="199">
        <f>Q504*H504</f>
        <v>0</v>
      </c>
      <c r="S504" s="199">
        <v>0</v>
      </c>
      <c r="T504" s="200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1" t="s">
        <v>113</v>
      </c>
      <c r="AT504" s="201" t="s">
        <v>109</v>
      </c>
      <c r="AU504" s="201" t="s">
        <v>73</v>
      </c>
      <c r="AY504" s="14" t="s">
        <v>114</v>
      </c>
      <c r="BE504" s="202">
        <f>IF(N504="základní",J504,0)</f>
        <v>0</v>
      </c>
      <c r="BF504" s="202">
        <f>IF(N504="snížená",J504,0)</f>
        <v>0</v>
      </c>
      <c r="BG504" s="202">
        <f>IF(N504="zákl. přenesená",J504,0)</f>
        <v>0</v>
      </c>
      <c r="BH504" s="202">
        <f>IF(N504="sníž. přenesená",J504,0)</f>
        <v>0</v>
      </c>
      <c r="BI504" s="202">
        <f>IF(N504="nulová",J504,0)</f>
        <v>0</v>
      </c>
      <c r="BJ504" s="14" t="s">
        <v>81</v>
      </c>
      <c r="BK504" s="202">
        <f>ROUND(I504*H504,2)</f>
        <v>0</v>
      </c>
      <c r="BL504" s="14" t="s">
        <v>113</v>
      </c>
      <c r="BM504" s="201" t="s">
        <v>1661</v>
      </c>
    </row>
    <row r="505" s="2" customFormat="1" ht="24.15" customHeight="1">
      <c r="A505" s="35"/>
      <c r="B505" s="36"/>
      <c r="C505" s="188" t="s">
        <v>1662</v>
      </c>
      <c r="D505" s="188" t="s">
        <v>109</v>
      </c>
      <c r="E505" s="189" t="s">
        <v>1663</v>
      </c>
      <c r="F505" s="190" t="s">
        <v>1664</v>
      </c>
      <c r="G505" s="191" t="s">
        <v>112</v>
      </c>
      <c r="H505" s="192">
        <v>10</v>
      </c>
      <c r="I505" s="193"/>
      <c r="J505" s="194">
        <f>ROUND(I505*H505,2)</f>
        <v>0</v>
      </c>
      <c r="K505" s="195"/>
      <c r="L505" s="196"/>
      <c r="M505" s="197" t="s">
        <v>1</v>
      </c>
      <c r="N505" s="198" t="s">
        <v>38</v>
      </c>
      <c r="O505" s="88"/>
      <c r="P505" s="199">
        <f>O505*H505</f>
        <v>0</v>
      </c>
      <c r="Q505" s="199">
        <v>0</v>
      </c>
      <c r="R505" s="199">
        <f>Q505*H505</f>
        <v>0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113</v>
      </c>
      <c r="AT505" s="201" t="s">
        <v>109</v>
      </c>
      <c r="AU505" s="201" t="s">
        <v>73</v>
      </c>
      <c r="AY505" s="14" t="s">
        <v>114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4" t="s">
        <v>81</v>
      </c>
      <c r="BK505" s="202">
        <f>ROUND(I505*H505,2)</f>
        <v>0</v>
      </c>
      <c r="BL505" s="14" t="s">
        <v>113</v>
      </c>
      <c r="BM505" s="201" t="s">
        <v>1665</v>
      </c>
    </row>
    <row r="506" s="2" customFormat="1" ht="24.15" customHeight="1">
      <c r="A506" s="35"/>
      <c r="B506" s="36"/>
      <c r="C506" s="188" t="s">
        <v>1666</v>
      </c>
      <c r="D506" s="188" t="s">
        <v>109</v>
      </c>
      <c r="E506" s="189" t="s">
        <v>1667</v>
      </c>
      <c r="F506" s="190" t="s">
        <v>1668</v>
      </c>
      <c r="G506" s="191" t="s">
        <v>112</v>
      </c>
      <c r="H506" s="192">
        <v>10</v>
      </c>
      <c r="I506" s="193"/>
      <c r="J506" s="194">
        <f>ROUND(I506*H506,2)</f>
        <v>0</v>
      </c>
      <c r="K506" s="195"/>
      <c r="L506" s="196"/>
      <c r="M506" s="197" t="s">
        <v>1</v>
      </c>
      <c r="N506" s="198" t="s">
        <v>38</v>
      </c>
      <c r="O506" s="88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1" t="s">
        <v>113</v>
      </c>
      <c r="AT506" s="201" t="s">
        <v>109</v>
      </c>
      <c r="AU506" s="201" t="s">
        <v>73</v>
      </c>
      <c r="AY506" s="14" t="s">
        <v>114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4" t="s">
        <v>81</v>
      </c>
      <c r="BK506" s="202">
        <f>ROUND(I506*H506,2)</f>
        <v>0</v>
      </c>
      <c r="BL506" s="14" t="s">
        <v>113</v>
      </c>
      <c r="BM506" s="201" t="s">
        <v>1669</v>
      </c>
    </row>
    <row r="507" s="2" customFormat="1" ht="24.15" customHeight="1">
      <c r="A507" s="35"/>
      <c r="B507" s="36"/>
      <c r="C507" s="188" t="s">
        <v>1670</v>
      </c>
      <c r="D507" s="188" t="s">
        <v>109</v>
      </c>
      <c r="E507" s="189" t="s">
        <v>1671</v>
      </c>
      <c r="F507" s="190" t="s">
        <v>1672</v>
      </c>
      <c r="G507" s="191" t="s">
        <v>112</v>
      </c>
      <c r="H507" s="192">
        <v>10</v>
      </c>
      <c r="I507" s="193"/>
      <c r="J507" s="194">
        <f>ROUND(I507*H507,2)</f>
        <v>0</v>
      </c>
      <c r="K507" s="195"/>
      <c r="L507" s="196"/>
      <c r="M507" s="197" t="s">
        <v>1</v>
      </c>
      <c r="N507" s="198" t="s">
        <v>38</v>
      </c>
      <c r="O507" s="88"/>
      <c r="P507" s="199">
        <f>O507*H507</f>
        <v>0</v>
      </c>
      <c r="Q507" s="199">
        <v>0</v>
      </c>
      <c r="R507" s="199">
        <f>Q507*H507</f>
        <v>0</v>
      </c>
      <c r="S507" s="199">
        <v>0</v>
      </c>
      <c r="T507" s="200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1" t="s">
        <v>113</v>
      </c>
      <c r="AT507" s="201" t="s">
        <v>109</v>
      </c>
      <c r="AU507" s="201" t="s">
        <v>73</v>
      </c>
      <c r="AY507" s="14" t="s">
        <v>114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4" t="s">
        <v>81</v>
      </c>
      <c r="BK507" s="202">
        <f>ROUND(I507*H507,2)</f>
        <v>0</v>
      </c>
      <c r="BL507" s="14" t="s">
        <v>113</v>
      </c>
      <c r="BM507" s="201" t="s">
        <v>1673</v>
      </c>
    </row>
    <row r="508" s="2" customFormat="1" ht="24.15" customHeight="1">
      <c r="A508" s="35"/>
      <c r="B508" s="36"/>
      <c r="C508" s="188" t="s">
        <v>1674</v>
      </c>
      <c r="D508" s="188" t="s">
        <v>109</v>
      </c>
      <c r="E508" s="189" t="s">
        <v>1675</v>
      </c>
      <c r="F508" s="190" t="s">
        <v>1676</v>
      </c>
      <c r="G508" s="191" t="s">
        <v>112</v>
      </c>
      <c r="H508" s="192">
        <v>10</v>
      </c>
      <c r="I508" s="193"/>
      <c r="J508" s="194">
        <f>ROUND(I508*H508,2)</f>
        <v>0</v>
      </c>
      <c r="K508" s="195"/>
      <c r="L508" s="196"/>
      <c r="M508" s="197" t="s">
        <v>1</v>
      </c>
      <c r="N508" s="198" t="s">
        <v>38</v>
      </c>
      <c r="O508" s="88"/>
      <c r="P508" s="199">
        <f>O508*H508</f>
        <v>0</v>
      </c>
      <c r="Q508" s="199">
        <v>0</v>
      </c>
      <c r="R508" s="199">
        <f>Q508*H508</f>
        <v>0</v>
      </c>
      <c r="S508" s="199">
        <v>0</v>
      </c>
      <c r="T508" s="200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1" t="s">
        <v>113</v>
      </c>
      <c r="AT508" s="201" t="s">
        <v>109</v>
      </c>
      <c r="AU508" s="201" t="s">
        <v>73</v>
      </c>
      <c r="AY508" s="14" t="s">
        <v>114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14" t="s">
        <v>81</v>
      </c>
      <c r="BK508" s="202">
        <f>ROUND(I508*H508,2)</f>
        <v>0</v>
      </c>
      <c r="BL508" s="14" t="s">
        <v>113</v>
      </c>
      <c r="BM508" s="201" t="s">
        <v>1677</v>
      </c>
    </row>
    <row r="509" s="2" customFormat="1" ht="24.15" customHeight="1">
      <c r="A509" s="35"/>
      <c r="B509" s="36"/>
      <c r="C509" s="188" t="s">
        <v>1678</v>
      </c>
      <c r="D509" s="188" t="s">
        <v>109</v>
      </c>
      <c r="E509" s="189" t="s">
        <v>1679</v>
      </c>
      <c r="F509" s="190" t="s">
        <v>1680</v>
      </c>
      <c r="G509" s="191" t="s">
        <v>112</v>
      </c>
      <c r="H509" s="192">
        <v>10</v>
      </c>
      <c r="I509" s="193"/>
      <c r="J509" s="194">
        <f>ROUND(I509*H509,2)</f>
        <v>0</v>
      </c>
      <c r="K509" s="195"/>
      <c r="L509" s="196"/>
      <c r="M509" s="197" t="s">
        <v>1</v>
      </c>
      <c r="N509" s="198" t="s">
        <v>38</v>
      </c>
      <c r="O509" s="88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1" t="s">
        <v>113</v>
      </c>
      <c r="AT509" s="201" t="s">
        <v>109</v>
      </c>
      <c r="AU509" s="201" t="s">
        <v>73</v>
      </c>
      <c r="AY509" s="14" t="s">
        <v>114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4" t="s">
        <v>81</v>
      </c>
      <c r="BK509" s="202">
        <f>ROUND(I509*H509,2)</f>
        <v>0</v>
      </c>
      <c r="BL509" s="14" t="s">
        <v>113</v>
      </c>
      <c r="BM509" s="201" t="s">
        <v>1681</v>
      </c>
    </row>
    <row r="510" s="2" customFormat="1" ht="24.15" customHeight="1">
      <c r="A510" s="35"/>
      <c r="B510" s="36"/>
      <c r="C510" s="188" t="s">
        <v>1682</v>
      </c>
      <c r="D510" s="188" t="s">
        <v>109</v>
      </c>
      <c r="E510" s="189" t="s">
        <v>1683</v>
      </c>
      <c r="F510" s="190" t="s">
        <v>1684</v>
      </c>
      <c r="G510" s="191" t="s">
        <v>112</v>
      </c>
      <c r="H510" s="192">
        <v>1</v>
      </c>
      <c r="I510" s="193"/>
      <c r="J510" s="194">
        <f>ROUND(I510*H510,2)</f>
        <v>0</v>
      </c>
      <c r="K510" s="195"/>
      <c r="L510" s="196"/>
      <c r="M510" s="197" t="s">
        <v>1</v>
      </c>
      <c r="N510" s="198" t="s">
        <v>38</v>
      </c>
      <c r="O510" s="88"/>
      <c r="P510" s="199">
        <f>O510*H510</f>
        <v>0</v>
      </c>
      <c r="Q510" s="199">
        <v>0</v>
      </c>
      <c r="R510" s="199">
        <f>Q510*H510</f>
        <v>0</v>
      </c>
      <c r="S510" s="199">
        <v>0</v>
      </c>
      <c r="T510" s="200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1" t="s">
        <v>113</v>
      </c>
      <c r="AT510" s="201" t="s">
        <v>109</v>
      </c>
      <c r="AU510" s="201" t="s">
        <v>73</v>
      </c>
      <c r="AY510" s="14" t="s">
        <v>114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4" t="s">
        <v>81</v>
      </c>
      <c r="BK510" s="202">
        <f>ROUND(I510*H510,2)</f>
        <v>0</v>
      </c>
      <c r="BL510" s="14" t="s">
        <v>113</v>
      </c>
      <c r="BM510" s="201" t="s">
        <v>1685</v>
      </c>
    </row>
    <row r="511" s="2" customFormat="1" ht="24.15" customHeight="1">
      <c r="A511" s="35"/>
      <c r="B511" s="36"/>
      <c r="C511" s="188" t="s">
        <v>1686</v>
      </c>
      <c r="D511" s="188" t="s">
        <v>109</v>
      </c>
      <c r="E511" s="189" t="s">
        <v>1687</v>
      </c>
      <c r="F511" s="190" t="s">
        <v>1688</v>
      </c>
      <c r="G511" s="191" t="s">
        <v>112</v>
      </c>
      <c r="H511" s="192">
        <v>2</v>
      </c>
      <c r="I511" s="193"/>
      <c r="J511" s="194">
        <f>ROUND(I511*H511,2)</f>
        <v>0</v>
      </c>
      <c r="K511" s="195"/>
      <c r="L511" s="196"/>
      <c r="M511" s="197" t="s">
        <v>1</v>
      </c>
      <c r="N511" s="198" t="s">
        <v>38</v>
      </c>
      <c r="O511" s="88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1" t="s">
        <v>113</v>
      </c>
      <c r="AT511" s="201" t="s">
        <v>109</v>
      </c>
      <c r="AU511" s="201" t="s">
        <v>73</v>
      </c>
      <c r="AY511" s="14" t="s">
        <v>114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4" t="s">
        <v>81</v>
      </c>
      <c r="BK511" s="202">
        <f>ROUND(I511*H511,2)</f>
        <v>0</v>
      </c>
      <c r="BL511" s="14" t="s">
        <v>113</v>
      </c>
      <c r="BM511" s="201" t="s">
        <v>1689</v>
      </c>
    </row>
    <row r="512" s="2" customFormat="1" ht="24.15" customHeight="1">
      <c r="A512" s="35"/>
      <c r="B512" s="36"/>
      <c r="C512" s="188" t="s">
        <v>1690</v>
      </c>
      <c r="D512" s="188" t="s">
        <v>109</v>
      </c>
      <c r="E512" s="189" t="s">
        <v>1691</v>
      </c>
      <c r="F512" s="190" t="s">
        <v>1692</v>
      </c>
      <c r="G512" s="191" t="s">
        <v>112</v>
      </c>
      <c r="H512" s="192">
        <v>2</v>
      </c>
      <c r="I512" s="193"/>
      <c r="J512" s="194">
        <f>ROUND(I512*H512,2)</f>
        <v>0</v>
      </c>
      <c r="K512" s="195"/>
      <c r="L512" s="196"/>
      <c r="M512" s="197" t="s">
        <v>1</v>
      </c>
      <c r="N512" s="198" t="s">
        <v>38</v>
      </c>
      <c r="O512" s="88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1" t="s">
        <v>113</v>
      </c>
      <c r="AT512" s="201" t="s">
        <v>109</v>
      </c>
      <c r="AU512" s="201" t="s">
        <v>73</v>
      </c>
      <c r="AY512" s="14" t="s">
        <v>114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4" t="s">
        <v>81</v>
      </c>
      <c r="BK512" s="202">
        <f>ROUND(I512*H512,2)</f>
        <v>0</v>
      </c>
      <c r="BL512" s="14" t="s">
        <v>113</v>
      </c>
      <c r="BM512" s="201" t="s">
        <v>1693</v>
      </c>
    </row>
    <row r="513" s="2" customFormat="1" ht="24.15" customHeight="1">
      <c r="A513" s="35"/>
      <c r="B513" s="36"/>
      <c r="C513" s="188" t="s">
        <v>1694</v>
      </c>
      <c r="D513" s="188" t="s">
        <v>109</v>
      </c>
      <c r="E513" s="189" t="s">
        <v>1695</v>
      </c>
      <c r="F513" s="190" t="s">
        <v>1696</v>
      </c>
      <c r="G513" s="191" t="s">
        <v>112</v>
      </c>
      <c r="H513" s="192">
        <v>2</v>
      </c>
      <c r="I513" s="193"/>
      <c r="J513" s="194">
        <f>ROUND(I513*H513,2)</f>
        <v>0</v>
      </c>
      <c r="K513" s="195"/>
      <c r="L513" s="196"/>
      <c r="M513" s="197" t="s">
        <v>1</v>
      </c>
      <c r="N513" s="198" t="s">
        <v>38</v>
      </c>
      <c r="O513" s="88"/>
      <c r="P513" s="199">
        <f>O513*H513</f>
        <v>0</v>
      </c>
      <c r="Q513" s="199">
        <v>0</v>
      </c>
      <c r="R513" s="199">
        <f>Q513*H513</f>
        <v>0</v>
      </c>
      <c r="S513" s="199">
        <v>0</v>
      </c>
      <c r="T513" s="200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1" t="s">
        <v>113</v>
      </c>
      <c r="AT513" s="201" t="s">
        <v>109</v>
      </c>
      <c r="AU513" s="201" t="s">
        <v>73</v>
      </c>
      <c r="AY513" s="14" t="s">
        <v>114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4" t="s">
        <v>81</v>
      </c>
      <c r="BK513" s="202">
        <f>ROUND(I513*H513,2)</f>
        <v>0</v>
      </c>
      <c r="BL513" s="14" t="s">
        <v>113</v>
      </c>
      <c r="BM513" s="201" t="s">
        <v>1697</v>
      </c>
    </row>
    <row r="514" s="2" customFormat="1" ht="24.15" customHeight="1">
      <c r="A514" s="35"/>
      <c r="B514" s="36"/>
      <c r="C514" s="188" t="s">
        <v>1698</v>
      </c>
      <c r="D514" s="188" t="s">
        <v>109</v>
      </c>
      <c r="E514" s="189" t="s">
        <v>1699</v>
      </c>
      <c r="F514" s="190" t="s">
        <v>1700</v>
      </c>
      <c r="G514" s="191" t="s">
        <v>112</v>
      </c>
      <c r="H514" s="192">
        <v>2</v>
      </c>
      <c r="I514" s="193"/>
      <c r="J514" s="194">
        <f>ROUND(I514*H514,2)</f>
        <v>0</v>
      </c>
      <c r="K514" s="195"/>
      <c r="L514" s="196"/>
      <c r="M514" s="197" t="s">
        <v>1</v>
      </c>
      <c r="N514" s="198" t="s">
        <v>38</v>
      </c>
      <c r="O514" s="88"/>
      <c r="P514" s="199">
        <f>O514*H514</f>
        <v>0</v>
      </c>
      <c r="Q514" s="199">
        <v>0</v>
      </c>
      <c r="R514" s="199">
        <f>Q514*H514</f>
        <v>0</v>
      </c>
      <c r="S514" s="199">
        <v>0</v>
      </c>
      <c r="T514" s="200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1" t="s">
        <v>113</v>
      </c>
      <c r="AT514" s="201" t="s">
        <v>109</v>
      </c>
      <c r="AU514" s="201" t="s">
        <v>73</v>
      </c>
      <c r="AY514" s="14" t="s">
        <v>114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14" t="s">
        <v>81</v>
      </c>
      <c r="BK514" s="202">
        <f>ROUND(I514*H514,2)</f>
        <v>0</v>
      </c>
      <c r="BL514" s="14" t="s">
        <v>113</v>
      </c>
      <c r="BM514" s="201" t="s">
        <v>1701</v>
      </c>
    </row>
    <row r="515" s="2" customFormat="1" ht="24.15" customHeight="1">
      <c r="A515" s="35"/>
      <c r="B515" s="36"/>
      <c r="C515" s="188" t="s">
        <v>1702</v>
      </c>
      <c r="D515" s="188" t="s">
        <v>109</v>
      </c>
      <c r="E515" s="189" t="s">
        <v>1703</v>
      </c>
      <c r="F515" s="190" t="s">
        <v>1704</v>
      </c>
      <c r="G515" s="191" t="s">
        <v>112</v>
      </c>
      <c r="H515" s="192">
        <v>2</v>
      </c>
      <c r="I515" s="193"/>
      <c r="J515" s="194">
        <f>ROUND(I515*H515,2)</f>
        <v>0</v>
      </c>
      <c r="K515" s="195"/>
      <c r="L515" s="196"/>
      <c r="M515" s="197" t="s">
        <v>1</v>
      </c>
      <c r="N515" s="198" t="s">
        <v>38</v>
      </c>
      <c r="O515" s="88"/>
      <c r="P515" s="199">
        <f>O515*H515</f>
        <v>0</v>
      </c>
      <c r="Q515" s="199">
        <v>0</v>
      </c>
      <c r="R515" s="199">
        <f>Q515*H515</f>
        <v>0</v>
      </c>
      <c r="S515" s="199">
        <v>0</v>
      </c>
      <c r="T515" s="20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1" t="s">
        <v>113</v>
      </c>
      <c r="AT515" s="201" t="s">
        <v>109</v>
      </c>
      <c r="AU515" s="201" t="s">
        <v>73</v>
      </c>
      <c r="AY515" s="14" t="s">
        <v>114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4" t="s">
        <v>81</v>
      </c>
      <c r="BK515" s="202">
        <f>ROUND(I515*H515,2)</f>
        <v>0</v>
      </c>
      <c r="BL515" s="14" t="s">
        <v>113</v>
      </c>
      <c r="BM515" s="201" t="s">
        <v>1705</v>
      </c>
    </row>
    <row r="516" s="2" customFormat="1" ht="24.15" customHeight="1">
      <c r="A516" s="35"/>
      <c r="B516" s="36"/>
      <c r="C516" s="188" t="s">
        <v>1706</v>
      </c>
      <c r="D516" s="188" t="s">
        <v>109</v>
      </c>
      <c r="E516" s="189" t="s">
        <v>1707</v>
      </c>
      <c r="F516" s="190" t="s">
        <v>1708</v>
      </c>
      <c r="G516" s="191" t="s">
        <v>112</v>
      </c>
      <c r="H516" s="192">
        <v>1</v>
      </c>
      <c r="I516" s="193"/>
      <c r="J516" s="194">
        <f>ROUND(I516*H516,2)</f>
        <v>0</v>
      </c>
      <c r="K516" s="195"/>
      <c r="L516" s="196"/>
      <c r="M516" s="197" t="s">
        <v>1</v>
      </c>
      <c r="N516" s="198" t="s">
        <v>38</v>
      </c>
      <c r="O516" s="88"/>
      <c r="P516" s="199">
        <f>O516*H516</f>
        <v>0</v>
      </c>
      <c r="Q516" s="199">
        <v>0</v>
      </c>
      <c r="R516" s="199">
        <f>Q516*H516</f>
        <v>0</v>
      </c>
      <c r="S516" s="199">
        <v>0</v>
      </c>
      <c r="T516" s="200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1" t="s">
        <v>113</v>
      </c>
      <c r="AT516" s="201" t="s">
        <v>109</v>
      </c>
      <c r="AU516" s="201" t="s">
        <v>73</v>
      </c>
      <c r="AY516" s="14" t="s">
        <v>114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14" t="s">
        <v>81</v>
      </c>
      <c r="BK516" s="202">
        <f>ROUND(I516*H516,2)</f>
        <v>0</v>
      </c>
      <c r="BL516" s="14" t="s">
        <v>113</v>
      </c>
      <c r="BM516" s="201" t="s">
        <v>1709</v>
      </c>
    </row>
    <row r="517" s="2" customFormat="1" ht="24.15" customHeight="1">
      <c r="A517" s="35"/>
      <c r="B517" s="36"/>
      <c r="C517" s="188" t="s">
        <v>1710</v>
      </c>
      <c r="D517" s="188" t="s">
        <v>109</v>
      </c>
      <c r="E517" s="189" t="s">
        <v>1711</v>
      </c>
      <c r="F517" s="190" t="s">
        <v>1712</v>
      </c>
      <c r="G517" s="191" t="s">
        <v>112</v>
      </c>
      <c r="H517" s="192">
        <v>1</v>
      </c>
      <c r="I517" s="193"/>
      <c r="J517" s="194">
        <f>ROUND(I517*H517,2)</f>
        <v>0</v>
      </c>
      <c r="K517" s="195"/>
      <c r="L517" s="196"/>
      <c r="M517" s="197" t="s">
        <v>1</v>
      </c>
      <c r="N517" s="198" t="s">
        <v>38</v>
      </c>
      <c r="O517" s="88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1" t="s">
        <v>113</v>
      </c>
      <c r="AT517" s="201" t="s">
        <v>109</v>
      </c>
      <c r="AU517" s="201" t="s">
        <v>73</v>
      </c>
      <c r="AY517" s="14" t="s">
        <v>114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4" t="s">
        <v>81</v>
      </c>
      <c r="BK517" s="202">
        <f>ROUND(I517*H517,2)</f>
        <v>0</v>
      </c>
      <c r="BL517" s="14" t="s">
        <v>113</v>
      </c>
      <c r="BM517" s="201" t="s">
        <v>1713</v>
      </c>
    </row>
    <row r="518" s="2" customFormat="1" ht="24.15" customHeight="1">
      <c r="A518" s="35"/>
      <c r="B518" s="36"/>
      <c r="C518" s="188" t="s">
        <v>1714</v>
      </c>
      <c r="D518" s="188" t="s">
        <v>109</v>
      </c>
      <c r="E518" s="189" t="s">
        <v>1715</v>
      </c>
      <c r="F518" s="190" t="s">
        <v>1716</v>
      </c>
      <c r="G518" s="191" t="s">
        <v>112</v>
      </c>
      <c r="H518" s="192">
        <v>1</v>
      </c>
      <c r="I518" s="193"/>
      <c r="J518" s="194">
        <f>ROUND(I518*H518,2)</f>
        <v>0</v>
      </c>
      <c r="K518" s="195"/>
      <c r="L518" s="196"/>
      <c r="M518" s="197" t="s">
        <v>1</v>
      </c>
      <c r="N518" s="198" t="s">
        <v>38</v>
      </c>
      <c r="O518" s="88"/>
      <c r="P518" s="199">
        <f>O518*H518</f>
        <v>0</v>
      </c>
      <c r="Q518" s="199">
        <v>0</v>
      </c>
      <c r="R518" s="199">
        <f>Q518*H518</f>
        <v>0</v>
      </c>
      <c r="S518" s="199">
        <v>0</v>
      </c>
      <c r="T518" s="20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1" t="s">
        <v>113</v>
      </c>
      <c r="AT518" s="201" t="s">
        <v>109</v>
      </c>
      <c r="AU518" s="201" t="s">
        <v>73</v>
      </c>
      <c r="AY518" s="14" t="s">
        <v>114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14" t="s">
        <v>81</v>
      </c>
      <c r="BK518" s="202">
        <f>ROUND(I518*H518,2)</f>
        <v>0</v>
      </c>
      <c r="BL518" s="14" t="s">
        <v>113</v>
      </c>
      <c r="BM518" s="201" t="s">
        <v>1717</v>
      </c>
    </row>
    <row r="519" s="2" customFormat="1" ht="24.15" customHeight="1">
      <c r="A519" s="35"/>
      <c r="B519" s="36"/>
      <c r="C519" s="188" t="s">
        <v>1718</v>
      </c>
      <c r="D519" s="188" t="s">
        <v>109</v>
      </c>
      <c r="E519" s="189" t="s">
        <v>1719</v>
      </c>
      <c r="F519" s="190" t="s">
        <v>1720</v>
      </c>
      <c r="G519" s="191" t="s">
        <v>112</v>
      </c>
      <c r="H519" s="192">
        <v>1</v>
      </c>
      <c r="I519" s="193"/>
      <c r="J519" s="194">
        <f>ROUND(I519*H519,2)</f>
        <v>0</v>
      </c>
      <c r="K519" s="195"/>
      <c r="L519" s="196"/>
      <c r="M519" s="197" t="s">
        <v>1</v>
      </c>
      <c r="N519" s="198" t="s">
        <v>38</v>
      </c>
      <c r="O519" s="88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1" t="s">
        <v>113</v>
      </c>
      <c r="AT519" s="201" t="s">
        <v>109</v>
      </c>
      <c r="AU519" s="201" t="s">
        <v>73</v>
      </c>
      <c r="AY519" s="14" t="s">
        <v>114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4" t="s">
        <v>81</v>
      </c>
      <c r="BK519" s="202">
        <f>ROUND(I519*H519,2)</f>
        <v>0</v>
      </c>
      <c r="BL519" s="14" t="s">
        <v>113</v>
      </c>
      <c r="BM519" s="201" t="s">
        <v>1721</v>
      </c>
    </row>
    <row r="520" s="2" customFormat="1" ht="24.15" customHeight="1">
      <c r="A520" s="35"/>
      <c r="B520" s="36"/>
      <c r="C520" s="188" t="s">
        <v>1722</v>
      </c>
      <c r="D520" s="188" t="s">
        <v>109</v>
      </c>
      <c r="E520" s="189" t="s">
        <v>1723</v>
      </c>
      <c r="F520" s="190" t="s">
        <v>1724</v>
      </c>
      <c r="G520" s="191" t="s">
        <v>112</v>
      </c>
      <c r="H520" s="192">
        <v>1</v>
      </c>
      <c r="I520" s="193"/>
      <c r="J520" s="194">
        <f>ROUND(I520*H520,2)</f>
        <v>0</v>
      </c>
      <c r="K520" s="195"/>
      <c r="L520" s="196"/>
      <c r="M520" s="197" t="s">
        <v>1</v>
      </c>
      <c r="N520" s="198" t="s">
        <v>38</v>
      </c>
      <c r="O520" s="88"/>
      <c r="P520" s="199">
        <f>O520*H520</f>
        <v>0</v>
      </c>
      <c r="Q520" s="199">
        <v>0</v>
      </c>
      <c r="R520" s="199">
        <f>Q520*H520</f>
        <v>0</v>
      </c>
      <c r="S520" s="199">
        <v>0</v>
      </c>
      <c r="T520" s="200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1" t="s">
        <v>113</v>
      </c>
      <c r="AT520" s="201" t="s">
        <v>109</v>
      </c>
      <c r="AU520" s="201" t="s">
        <v>73</v>
      </c>
      <c r="AY520" s="14" t="s">
        <v>114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4" t="s">
        <v>81</v>
      </c>
      <c r="BK520" s="202">
        <f>ROUND(I520*H520,2)</f>
        <v>0</v>
      </c>
      <c r="BL520" s="14" t="s">
        <v>113</v>
      </c>
      <c r="BM520" s="201" t="s">
        <v>1725</v>
      </c>
    </row>
    <row r="521" s="2" customFormat="1" ht="24.15" customHeight="1">
      <c r="A521" s="35"/>
      <c r="B521" s="36"/>
      <c r="C521" s="188" t="s">
        <v>1726</v>
      </c>
      <c r="D521" s="188" t="s">
        <v>109</v>
      </c>
      <c r="E521" s="189" t="s">
        <v>1727</v>
      </c>
      <c r="F521" s="190" t="s">
        <v>1728</v>
      </c>
      <c r="G521" s="191" t="s">
        <v>112</v>
      </c>
      <c r="H521" s="192">
        <v>1</v>
      </c>
      <c r="I521" s="193"/>
      <c r="J521" s="194">
        <f>ROUND(I521*H521,2)</f>
        <v>0</v>
      </c>
      <c r="K521" s="195"/>
      <c r="L521" s="196"/>
      <c r="M521" s="197" t="s">
        <v>1</v>
      </c>
      <c r="N521" s="198" t="s">
        <v>38</v>
      </c>
      <c r="O521" s="88"/>
      <c r="P521" s="199">
        <f>O521*H521</f>
        <v>0</v>
      </c>
      <c r="Q521" s="199">
        <v>0</v>
      </c>
      <c r="R521" s="199">
        <f>Q521*H521</f>
        <v>0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113</v>
      </c>
      <c r="AT521" s="201" t="s">
        <v>109</v>
      </c>
      <c r="AU521" s="201" t="s">
        <v>73</v>
      </c>
      <c r="AY521" s="14" t="s">
        <v>114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4" t="s">
        <v>81</v>
      </c>
      <c r="BK521" s="202">
        <f>ROUND(I521*H521,2)</f>
        <v>0</v>
      </c>
      <c r="BL521" s="14" t="s">
        <v>113</v>
      </c>
      <c r="BM521" s="201" t="s">
        <v>1729</v>
      </c>
    </row>
    <row r="522" s="2" customFormat="1" ht="24.15" customHeight="1">
      <c r="A522" s="35"/>
      <c r="B522" s="36"/>
      <c r="C522" s="188" t="s">
        <v>1730</v>
      </c>
      <c r="D522" s="188" t="s">
        <v>109</v>
      </c>
      <c r="E522" s="189" t="s">
        <v>1731</v>
      </c>
      <c r="F522" s="190" t="s">
        <v>1732</v>
      </c>
      <c r="G522" s="191" t="s">
        <v>112</v>
      </c>
      <c r="H522" s="192">
        <v>1</v>
      </c>
      <c r="I522" s="193"/>
      <c r="J522" s="194">
        <f>ROUND(I522*H522,2)</f>
        <v>0</v>
      </c>
      <c r="K522" s="195"/>
      <c r="L522" s="196"/>
      <c r="M522" s="197" t="s">
        <v>1</v>
      </c>
      <c r="N522" s="198" t="s">
        <v>38</v>
      </c>
      <c r="O522" s="88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1" t="s">
        <v>113</v>
      </c>
      <c r="AT522" s="201" t="s">
        <v>109</v>
      </c>
      <c r="AU522" s="201" t="s">
        <v>73</v>
      </c>
      <c r="AY522" s="14" t="s">
        <v>114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4" t="s">
        <v>81</v>
      </c>
      <c r="BK522" s="202">
        <f>ROUND(I522*H522,2)</f>
        <v>0</v>
      </c>
      <c r="BL522" s="14" t="s">
        <v>113</v>
      </c>
      <c r="BM522" s="201" t="s">
        <v>1733</v>
      </c>
    </row>
    <row r="523" s="2" customFormat="1" ht="24.15" customHeight="1">
      <c r="A523" s="35"/>
      <c r="B523" s="36"/>
      <c r="C523" s="188" t="s">
        <v>1734</v>
      </c>
      <c r="D523" s="188" t="s">
        <v>109</v>
      </c>
      <c r="E523" s="189" t="s">
        <v>1735</v>
      </c>
      <c r="F523" s="190" t="s">
        <v>1736</v>
      </c>
      <c r="G523" s="191" t="s">
        <v>112</v>
      </c>
      <c r="H523" s="192">
        <v>1</v>
      </c>
      <c r="I523" s="193"/>
      <c r="J523" s="194">
        <f>ROUND(I523*H523,2)</f>
        <v>0</v>
      </c>
      <c r="K523" s="195"/>
      <c r="L523" s="196"/>
      <c r="M523" s="197" t="s">
        <v>1</v>
      </c>
      <c r="N523" s="198" t="s">
        <v>38</v>
      </c>
      <c r="O523" s="88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1" t="s">
        <v>113</v>
      </c>
      <c r="AT523" s="201" t="s">
        <v>109</v>
      </c>
      <c r="AU523" s="201" t="s">
        <v>73</v>
      </c>
      <c r="AY523" s="14" t="s">
        <v>114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4" t="s">
        <v>81</v>
      </c>
      <c r="BK523" s="202">
        <f>ROUND(I523*H523,2)</f>
        <v>0</v>
      </c>
      <c r="BL523" s="14" t="s">
        <v>113</v>
      </c>
      <c r="BM523" s="201" t="s">
        <v>1737</v>
      </c>
    </row>
    <row r="524" s="2" customFormat="1" ht="24.15" customHeight="1">
      <c r="A524" s="35"/>
      <c r="B524" s="36"/>
      <c r="C524" s="188" t="s">
        <v>1738</v>
      </c>
      <c r="D524" s="188" t="s">
        <v>109</v>
      </c>
      <c r="E524" s="189" t="s">
        <v>1739</v>
      </c>
      <c r="F524" s="190" t="s">
        <v>1740</v>
      </c>
      <c r="G524" s="191" t="s">
        <v>112</v>
      </c>
      <c r="H524" s="192">
        <v>1</v>
      </c>
      <c r="I524" s="193"/>
      <c r="J524" s="194">
        <f>ROUND(I524*H524,2)</f>
        <v>0</v>
      </c>
      <c r="K524" s="195"/>
      <c r="L524" s="196"/>
      <c r="M524" s="197" t="s">
        <v>1</v>
      </c>
      <c r="N524" s="198" t="s">
        <v>38</v>
      </c>
      <c r="O524" s="88"/>
      <c r="P524" s="199">
        <f>O524*H524</f>
        <v>0</v>
      </c>
      <c r="Q524" s="199">
        <v>0</v>
      </c>
      <c r="R524" s="199">
        <f>Q524*H524</f>
        <v>0</v>
      </c>
      <c r="S524" s="199">
        <v>0</v>
      </c>
      <c r="T524" s="20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1" t="s">
        <v>113</v>
      </c>
      <c r="AT524" s="201" t="s">
        <v>109</v>
      </c>
      <c r="AU524" s="201" t="s">
        <v>73</v>
      </c>
      <c r="AY524" s="14" t="s">
        <v>114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4" t="s">
        <v>81</v>
      </c>
      <c r="BK524" s="202">
        <f>ROUND(I524*H524,2)</f>
        <v>0</v>
      </c>
      <c r="BL524" s="14" t="s">
        <v>113</v>
      </c>
      <c r="BM524" s="201" t="s">
        <v>1741</v>
      </c>
    </row>
    <row r="525" s="2" customFormat="1" ht="24.15" customHeight="1">
      <c r="A525" s="35"/>
      <c r="B525" s="36"/>
      <c r="C525" s="188" t="s">
        <v>1742</v>
      </c>
      <c r="D525" s="188" t="s">
        <v>109</v>
      </c>
      <c r="E525" s="189" t="s">
        <v>1743</v>
      </c>
      <c r="F525" s="190" t="s">
        <v>1744</v>
      </c>
      <c r="G525" s="191" t="s">
        <v>112</v>
      </c>
      <c r="H525" s="192">
        <v>1</v>
      </c>
      <c r="I525" s="193"/>
      <c r="J525" s="194">
        <f>ROUND(I525*H525,2)</f>
        <v>0</v>
      </c>
      <c r="K525" s="195"/>
      <c r="L525" s="196"/>
      <c r="M525" s="197" t="s">
        <v>1</v>
      </c>
      <c r="N525" s="198" t="s">
        <v>38</v>
      </c>
      <c r="O525" s="88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1" t="s">
        <v>113</v>
      </c>
      <c r="AT525" s="201" t="s">
        <v>109</v>
      </c>
      <c r="AU525" s="201" t="s">
        <v>73</v>
      </c>
      <c r="AY525" s="14" t="s">
        <v>114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4" t="s">
        <v>81</v>
      </c>
      <c r="BK525" s="202">
        <f>ROUND(I525*H525,2)</f>
        <v>0</v>
      </c>
      <c r="BL525" s="14" t="s">
        <v>113</v>
      </c>
      <c r="BM525" s="201" t="s">
        <v>1745</v>
      </c>
    </row>
    <row r="526" s="2" customFormat="1" ht="24.15" customHeight="1">
      <c r="A526" s="35"/>
      <c r="B526" s="36"/>
      <c r="C526" s="188" t="s">
        <v>1746</v>
      </c>
      <c r="D526" s="188" t="s">
        <v>109</v>
      </c>
      <c r="E526" s="189" t="s">
        <v>1747</v>
      </c>
      <c r="F526" s="190" t="s">
        <v>1748</v>
      </c>
      <c r="G526" s="191" t="s">
        <v>112</v>
      </c>
      <c r="H526" s="192">
        <v>5</v>
      </c>
      <c r="I526" s="193"/>
      <c r="J526" s="194">
        <f>ROUND(I526*H526,2)</f>
        <v>0</v>
      </c>
      <c r="K526" s="195"/>
      <c r="L526" s="196"/>
      <c r="M526" s="197" t="s">
        <v>1</v>
      </c>
      <c r="N526" s="198" t="s">
        <v>38</v>
      </c>
      <c r="O526" s="88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1" t="s">
        <v>113</v>
      </c>
      <c r="AT526" s="201" t="s">
        <v>109</v>
      </c>
      <c r="AU526" s="201" t="s">
        <v>73</v>
      </c>
      <c r="AY526" s="14" t="s">
        <v>114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4" t="s">
        <v>81</v>
      </c>
      <c r="BK526" s="202">
        <f>ROUND(I526*H526,2)</f>
        <v>0</v>
      </c>
      <c r="BL526" s="14" t="s">
        <v>113</v>
      </c>
      <c r="BM526" s="201" t="s">
        <v>1749</v>
      </c>
    </row>
    <row r="527" s="2" customFormat="1" ht="24.15" customHeight="1">
      <c r="A527" s="35"/>
      <c r="B527" s="36"/>
      <c r="C527" s="188" t="s">
        <v>1750</v>
      </c>
      <c r="D527" s="188" t="s">
        <v>109</v>
      </c>
      <c r="E527" s="189" t="s">
        <v>1751</v>
      </c>
      <c r="F527" s="190" t="s">
        <v>1752</v>
      </c>
      <c r="G527" s="191" t="s">
        <v>112</v>
      </c>
      <c r="H527" s="192">
        <v>5</v>
      </c>
      <c r="I527" s="193"/>
      <c r="J527" s="194">
        <f>ROUND(I527*H527,2)</f>
        <v>0</v>
      </c>
      <c r="K527" s="195"/>
      <c r="L527" s="196"/>
      <c r="M527" s="197" t="s">
        <v>1</v>
      </c>
      <c r="N527" s="198" t="s">
        <v>38</v>
      </c>
      <c r="O527" s="88"/>
      <c r="P527" s="199">
        <f>O527*H527</f>
        <v>0</v>
      </c>
      <c r="Q527" s="199">
        <v>0</v>
      </c>
      <c r="R527" s="199">
        <f>Q527*H527</f>
        <v>0</v>
      </c>
      <c r="S527" s="199">
        <v>0</v>
      </c>
      <c r="T527" s="200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1" t="s">
        <v>113</v>
      </c>
      <c r="AT527" s="201" t="s">
        <v>109</v>
      </c>
      <c r="AU527" s="201" t="s">
        <v>73</v>
      </c>
      <c r="AY527" s="14" t="s">
        <v>114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4" t="s">
        <v>81</v>
      </c>
      <c r="BK527" s="202">
        <f>ROUND(I527*H527,2)</f>
        <v>0</v>
      </c>
      <c r="BL527" s="14" t="s">
        <v>113</v>
      </c>
      <c r="BM527" s="201" t="s">
        <v>1753</v>
      </c>
    </row>
    <row r="528" s="2" customFormat="1" ht="24.15" customHeight="1">
      <c r="A528" s="35"/>
      <c r="B528" s="36"/>
      <c r="C528" s="188" t="s">
        <v>1754</v>
      </c>
      <c r="D528" s="188" t="s">
        <v>109</v>
      </c>
      <c r="E528" s="189" t="s">
        <v>1755</v>
      </c>
      <c r="F528" s="190" t="s">
        <v>1756</v>
      </c>
      <c r="G528" s="191" t="s">
        <v>112</v>
      </c>
      <c r="H528" s="192">
        <v>5</v>
      </c>
      <c r="I528" s="193"/>
      <c r="J528" s="194">
        <f>ROUND(I528*H528,2)</f>
        <v>0</v>
      </c>
      <c r="K528" s="195"/>
      <c r="L528" s="196"/>
      <c r="M528" s="197" t="s">
        <v>1</v>
      </c>
      <c r="N528" s="198" t="s">
        <v>38</v>
      </c>
      <c r="O528" s="88"/>
      <c r="P528" s="199">
        <f>O528*H528</f>
        <v>0</v>
      </c>
      <c r="Q528" s="199">
        <v>0</v>
      </c>
      <c r="R528" s="199">
        <f>Q528*H528</f>
        <v>0</v>
      </c>
      <c r="S528" s="199">
        <v>0</v>
      </c>
      <c r="T528" s="20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1" t="s">
        <v>113</v>
      </c>
      <c r="AT528" s="201" t="s">
        <v>109</v>
      </c>
      <c r="AU528" s="201" t="s">
        <v>73</v>
      </c>
      <c r="AY528" s="14" t="s">
        <v>114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4" t="s">
        <v>81</v>
      </c>
      <c r="BK528" s="202">
        <f>ROUND(I528*H528,2)</f>
        <v>0</v>
      </c>
      <c r="BL528" s="14" t="s">
        <v>113</v>
      </c>
      <c r="BM528" s="201" t="s">
        <v>1757</v>
      </c>
    </row>
    <row r="529" s="2" customFormat="1" ht="24.15" customHeight="1">
      <c r="A529" s="35"/>
      <c r="B529" s="36"/>
      <c r="C529" s="188" t="s">
        <v>1758</v>
      </c>
      <c r="D529" s="188" t="s">
        <v>109</v>
      </c>
      <c r="E529" s="189" t="s">
        <v>1759</v>
      </c>
      <c r="F529" s="190" t="s">
        <v>1760</v>
      </c>
      <c r="G529" s="191" t="s">
        <v>112</v>
      </c>
      <c r="H529" s="192">
        <v>5</v>
      </c>
      <c r="I529" s="193"/>
      <c r="J529" s="194">
        <f>ROUND(I529*H529,2)</f>
        <v>0</v>
      </c>
      <c r="K529" s="195"/>
      <c r="L529" s="196"/>
      <c r="M529" s="197" t="s">
        <v>1</v>
      </c>
      <c r="N529" s="198" t="s">
        <v>38</v>
      </c>
      <c r="O529" s="88"/>
      <c r="P529" s="199">
        <f>O529*H529</f>
        <v>0</v>
      </c>
      <c r="Q529" s="199">
        <v>0</v>
      </c>
      <c r="R529" s="199">
        <f>Q529*H529</f>
        <v>0</v>
      </c>
      <c r="S529" s="199">
        <v>0</v>
      </c>
      <c r="T529" s="200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01" t="s">
        <v>113</v>
      </c>
      <c r="AT529" s="201" t="s">
        <v>109</v>
      </c>
      <c r="AU529" s="201" t="s">
        <v>73</v>
      </c>
      <c r="AY529" s="14" t="s">
        <v>114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4" t="s">
        <v>81</v>
      </c>
      <c r="BK529" s="202">
        <f>ROUND(I529*H529,2)</f>
        <v>0</v>
      </c>
      <c r="BL529" s="14" t="s">
        <v>113</v>
      </c>
      <c r="BM529" s="201" t="s">
        <v>1761</v>
      </c>
    </row>
    <row r="530" s="2" customFormat="1" ht="24.15" customHeight="1">
      <c r="A530" s="35"/>
      <c r="B530" s="36"/>
      <c r="C530" s="188" t="s">
        <v>1762</v>
      </c>
      <c r="D530" s="188" t="s">
        <v>109</v>
      </c>
      <c r="E530" s="189" t="s">
        <v>1763</v>
      </c>
      <c r="F530" s="190" t="s">
        <v>1764</v>
      </c>
      <c r="G530" s="191" t="s">
        <v>112</v>
      </c>
      <c r="H530" s="192">
        <v>2</v>
      </c>
      <c r="I530" s="193"/>
      <c r="J530" s="194">
        <f>ROUND(I530*H530,2)</f>
        <v>0</v>
      </c>
      <c r="K530" s="195"/>
      <c r="L530" s="196"/>
      <c r="M530" s="197" t="s">
        <v>1</v>
      </c>
      <c r="N530" s="198" t="s">
        <v>38</v>
      </c>
      <c r="O530" s="88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1" t="s">
        <v>113</v>
      </c>
      <c r="AT530" s="201" t="s">
        <v>109</v>
      </c>
      <c r="AU530" s="201" t="s">
        <v>73</v>
      </c>
      <c r="AY530" s="14" t="s">
        <v>114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4" t="s">
        <v>81</v>
      </c>
      <c r="BK530" s="202">
        <f>ROUND(I530*H530,2)</f>
        <v>0</v>
      </c>
      <c r="BL530" s="14" t="s">
        <v>113</v>
      </c>
      <c r="BM530" s="201" t="s">
        <v>1765</v>
      </c>
    </row>
    <row r="531" s="2" customFormat="1" ht="24.15" customHeight="1">
      <c r="A531" s="35"/>
      <c r="B531" s="36"/>
      <c r="C531" s="188" t="s">
        <v>1766</v>
      </c>
      <c r="D531" s="188" t="s">
        <v>109</v>
      </c>
      <c r="E531" s="189" t="s">
        <v>1767</v>
      </c>
      <c r="F531" s="190" t="s">
        <v>1768</v>
      </c>
      <c r="G531" s="191" t="s">
        <v>112</v>
      </c>
      <c r="H531" s="192">
        <v>5</v>
      </c>
      <c r="I531" s="193"/>
      <c r="J531" s="194">
        <f>ROUND(I531*H531,2)</f>
        <v>0</v>
      </c>
      <c r="K531" s="195"/>
      <c r="L531" s="196"/>
      <c r="M531" s="197" t="s">
        <v>1</v>
      </c>
      <c r="N531" s="198" t="s">
        <v>38</v>
      </c>
      <c r="O531" s="88"/>
      <c r="P531" s="199">
        <f>O531*H531</f>
        <v>0</v>
      </c>
      <c r="Q531" s="199">
        <v>0</v>
      </c>
      <c r="R531" s="199">
        <f>Q531*H531</f>
        <v>0</v>
      </c>
      <c r="S531" s="199">
        <v>0</v>
      </c>
      <c r="T531" s="200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1" t="s">
        <v>113</v>
      </c>
      <c r="AT531" s="201" t="s">
        <v>109</v>
      </c>
      <c r="AU531" s="201" t="s">
        <v>73</v>
      </c>
      <c r="AY531" s="14" t="s">
        <v>114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14" t="s">
        <v>81</v>
      </c>
      <c r="BK531" s="202">
        <f>ROUND(I531*H531,2)</f>
        <v>0</v>
      </c>
      <c r="BL531" s="14" t="s">
        <v>113</v>
      </c>
      <c r="BM531" s="201" t="s">
        <v>1769</v>
      </c>
    </row>
    <row r="532" s="2" customFormat="1" ht="24.15" customHeight="1">
      <c r="A532" s="35"/>
      <c r="B532" s="36"/>
      <c r="C532" s="188" t="s">
        <v>1770</v>
      </c>
      <c r="D532" s="188" t="s">
        <v>109</v>
      </c>
      <c r="E532" s="189" t="s">
        <v>1771</v>
      </c>
      <c r="F532" s="190" t="s">
        <v>1772</v>
      </c>
      <c r="G532" s="191" t="s">
        <v>112</v>
      </c>
      <c r="H532" s="192">
        <v>2</v>
      </c>
      <c r="I532" s="193"/>
      <c r="J532" s="194">
        <f>ROUND(I532*H532,2)</f>
        <v>0</v>
      </c>
      <c r="K532" s="195"/>
      <c r="L532" s="196"/>
      <c r="M532" s="197" t="s">
        <v>1</v>
      </c>
      <c r="N532" s="198" t="s">
        <v>38</v>
      </c>
      <c r="O532" s="88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1" t="s">
        <v>113</v>
      </c>
      <c r="AT532" s="201" t="s">
        <v>109</v>
      </c>
      <c r="AU532" s="201" t="s">
        <v>73</v>
      </c>
      <c r="AY532" s="14" t="s">
        <v>114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4" t="s">
        <v>81</v>
      </c>
      <c r="BK532" s="202">
        <f>ROUND(I532*H532,2)</f>
        <v>0</v>
      </c>
      <c r="BL532" s="14" t="s">
        <v>113</v>
      </c>
      <c r="BM532" s="201" t="s">
        <v>1773</v>
      </c>
    </row>
    <row r="533" s="2" customFormat="1" ht="24.15" customHeight="1">
      <c r="A533" s="35"/>
      <c r="B533" s="36"/>
      <c r="C533" s="188" t="s">
        <v>1774</v>
      </c>
      <c r="D533" s="188" t="s">
        <v>109</v>
      </c>
      <c r="E533" s="189" t="s">
        <v>1775</v>
      </c>
      <c r="F533" s="190" t="s">
        <v>1776</v>
      </c>
      <c r="G533" s="191" t="s">
        <v>1777</v>
      </c>
      <c r="H533" s="192">
        <v>50</v>
      </c>
      <c r="I533" s="193"/>
      <c r="J533" s="194">
        <f>ROUND(I533*H533,2)</f>
        <v>0</v>
      </c>
      <c r="K533" s="195"/>
      <c r="L533" s="196"/>
      <c r="M533" s="197" t="s">
        <v>1</v>
      </c>
      <c r="N533" s="198" t="s">
        <v>38</v>
      </c>
      <c r="O533" s="88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1" t="s">
        <v>113</v>
      </c>
      <c r="AT533" s="201" t="s">
        <v>109</v>
      </c>
      <c r="AU533" s="201" t="s">
        <v>73</v>
      </c>
      <c r="AY533" s="14" t="s">
        <v>114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4" t="s">
        <v>81</v>
      </c>
      <c r="BK533" s="202">
        <f>ROUND(I533*H533,2)</f>
        <v>0</v>
      </c>
      <c r="BL533" s="14" t="s">
        <v>113</v>
      </c>
      <c r="BM533" s="201" t="s">
        <v>1778</v>
      </c>
    </row>
    <row r="534" s="2" customFormat="1" ht="24.15" customHeight="1">
      <c r="A534" s="35"/>
      <c r="B534" s="36"/>
      <c r="C534" s="188" t="s">
        <v>1779</v>
      </c>
      <c r="D534" s="188" t="s">
        <v>109</v>
      </c>
      <c r="E534" s="189" t="s">
        <v>1780</v>
      </c>
      <c r="F534" s="190" t="s">
        <v>1781</v>
      </c>
      <c r="G534" s="191" t="s">
        <v>1777</v>
      </c>
      <c r="H534" s="192">
        <v>50</v>
      </c>
      <c r="I534" s="193"/>
      <c r="J534" s="194">
        <f>ROUND(I534*H534,2)</f>
        <v>0</v>
      </c>
      <c r="K534" s="195"/>
      <c r="L534" s="196"/>
      <c r="M534" s="197" t="s">
        <v>1</v>
      </c>
      <c r="N534" s="198" t="s">
        <v>38</v>
      </c>
      <c r="O534" s="88"/>
      <c r="P534" s="199">
        <f>O534*H534</f>
        <v>0</v>
      </c>
      <c r="Q534" s="199">
        <v>0</v>
      </c>
      <c r="R534" s="199">
        <f>Q534*H534</f>
        <v>0</v>
      </c>
      <c r="S534" s="199">
        <v>0</v>
      </c>
      <c r="T534" s="200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1" t="s">
        <v>113</v>
      </c>
      <c r="AT534" s="201" t="s">
        <v>109</v>
      </c>
      <c r="AU534" s="201" t="s">
        <v>73</v>
      </c>
      <c r="AY534" s="14" t="s">
        <v>114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4" t="s">
        <v>81</v>
      </c>
      <c r="BK534" s="202">
        <f>ROUND(I534*H534,2)</f>
        <v>0</v>
      </c>
      <c r="BL534" s="14" t="s">
        <v>113</v>
      </c>
      <c r="BM534" s="201" t="s">
        <v>1782</v>
      </c>
    </row>
    <row r="535" s="2" customFormat="1" ht="24.15" customHeight="1">
      <c r="A535" s="35"/>
      <c r="B535" s="36"/>
      <c r="C535" s="188" t="s">
        <v>1783</v>
      </c>
      <c r="D535" s="188" t="s">
        <v>109</v>
      </c>
      <c r="E535" s="189" t="s">
        <v>1784</v>
      </c>
      <c r="F535" s="190" t="s">
        <v>1785</v>
      </c>
      <c r="G535" s="191" t="s">
        <v>1777</v>
      </c>
      <c r="H535" s="192">
        <v>50</v>
      </c>
      <c r="I535" s="193"/>
      <c r="J535" s="194">
        <f>ROUND(I535*H535,2)</f>
        <v>0</v>
      </c>
      <c r="K535" s="195"/>
      <c r="L535" s="196"/>
      <c r="M535" s="197" t="s">
        <v>1</v>
      </c>
      <c r="N535" s="198" t="s">
        <v>38</v>
      </c>
      <c r="O535" s="88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1" t="s">
        <v>113</v>
      </c>
      <c r="AT535" s="201" t="s">
        <v>109</v>
      </c>
      <c r="AU535" s="201" t="s">
        <v>73</v>
      </c>
      <c r="AY535" s="14" t="s">
        <v>114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4" t="s">
        <v>81</v>
      </c>
      <c r="BK535" s="202">
        <f>ROUND(I535*H535,2)</f>
        <v>0</v>
      </c>
      <c r="BL535" s="14" t="s">
        <v>113</v>
      </c>
      <c r="BM535" s="201" t="s">
        <v>1786</v>
      </c>
    </row>
    <row r="536" s="2" customFormat="1" ht="24.15" customHeight="1">
      <c r="A536" s="35"/>
      <c r="B536" s="36"/>
      <c r="C536" s="188" t="s">
        <v>1787</v>
      </c>
      <c r="D536" s="188" t="s">
        <v>109</v>
      </c>
      <c r="E536" s="189" t="s">
        <v>1788</v>
      </c>
      <c r="F536" s="190" t="s">
        <v>1789</v>
      </c>
      <c r="G536" s="191" t="s">
        <v>1777</v>
      </c>
      <c r="H536" s="192">
        <v>50</v>
      </c>
      <c r="I536" s="193"/>
      <c r="J536" s="194">
        <f>ROUND(I536*H536,2)</f>
        <v>0</v>
      </c>
      <c r="K536" s="195"/>
      <c r="L536" s="196"/>
      <c r="M536" s="197" t="s">
        <v>1</v>
      </c>
      <c r="N536" s="198" t="s">
        <v>38</v>
      </c>
      <c r="O536" s="88"/>
      <c r="P536" s="199">
        <f>O536*H536</f>
        <v>0</v>
      </c>
      <c r="Q536" s="199">
        <v>0</v>
      </c>
      <c r="R536" s="199">
        <f>Q536*H536</f>
        <v>0</v>
      </c>
      <c r="S536" s="199">
        <v>0</v>
      </c>
      <c r="T536" s="20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1" t="s">
        <v>113</v>
      </c>
      <c r="AT536" s="201" t="s">
        <v>109</v>
      </c>
      <c r="AU536" s="201" t="s">
        <v>73</v>
      </c>
      <c r="AY536" s="14" t="s">
        <v>114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4" t="s">
        <v>81</v>
      </c>
      <c r="BK536" s="202">
        <f>ROUND(I536*H536,2)</f>
        <v>0</v>
      </c>
      <c r="BL536" s="14" t="s">
        <v>113</v>
      </c>
      <c r="BM536" s="201" t="s">
        <v>1790</v>
      </c>
    </row>
    <row r="537" s="2" customFormat="1" ht="24.15" customHeight="1">
      <c r="A537" s="35"/>
      <c r="B537" s="36"/>
      <c r="C537" s="188" t="s">
        <v>1791</v>
      </c>
      <c r="D537" s="188" t="s">
        <v>109</v>
      </c>
      <c r="E537" s="189" t="s">
        <v>1792</v>
      </c>
      <c r="F537" s="190" t="s">
        <v>1793</v>
      </c>
      <c r="G537" s="191" t="s">
        <v>1777</v>
      </c>
      <c r="H537" s="192">
        <v>50</v>
      </c>
      <c r="I537" s="193"/>
      <c r="J537" s="194">
        <f>ROUND(I537*H537,2)</f>
        <v>0</v>
      </c>
      <c r="K537" s="195"/>
      <c r="L537" s="196"/>
      <c r="M537" s="197" t="s">
        <v>1</v>
      </c>
      <c r="N537" s="198" t="s">
        <v>38</v>
      </c>
      <c r="O537" s="88"/>
      <c r="P537" s="199">
        <f>O537*H537</f>
        <v>0</v>
      </c>
      <c r="Q537" s="199">
        <v>0</v>
      </c>
      <c r="R537" s="199">
        <f>Q537*H537</f>
        <v>0</v>
      </c>
      <c r="S537" s="199">
        <v>0</v>
      </c>
      <c r="T537" s="200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1" t="s">
        <v>113</v>
      </c>
      <c r="AT537" s="201" t="s">
        <v>109</v>
      </c>
      <c r="AU537" s="201" t="s">
        <v>73</v>
      </c>
      <c r="AY537" s="14" t="s">
        <v>114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4" t="s">
        <v>81</v>
      </c>
      <c r="BK537" s="202">
        <f>ROUND(I537*H537,2)</f>
        <v>0</v>
      </c>
      <c r="BL537" s="14" t="s">
        <v>113</v>
      </c>
      <c r="BM537" s="201" t="s">
        <v>1794</v>
      </c>
    </row>
    <row r="538" s="2" customFormat="1" ht="24.15" customHeight="1">
      <c r="A538" s="35"/>
      <c r="B538" s="36"/>
      <c r="C538" s="188" t="s">
        <v>1795</v>
      </c>
      <c r="D538" s="188" t="s">
        <v>109</v>
      </c>
      <c r="E538" s="189" t="s">
        <v>1796</v>
      </c>
      <c r="F538" s="190" t="s">
        <v>1797</v>
      </c>
      <c r="G538" s="191" t="s">
        <v>1777</v>
      </c>
      <c r="H538" s="192">
        <v>50</v>
      </c>
      <c r="I538" s="193"/>
      <c r="J538" s="194">
        <f>ROUND(I538*H538,2)</f>
        <v>0</v>
      </c>
      <c r="K538" s="195"/>
      <c r="L538" s="196"/>
      <c r="M538" s="197" t="s">
        <v>1</v>
      </c>
      <c r="N538" s="198" t="s">
        <v>38</v>
      </c>
      <c r="O538" s="88"/>
      <c r="P538" s="199">
        <f>O538*H538</f>
        <v>0</v>
      </c>
      <c r="Q538" s="199">
        <v>0</v>
      </c>
      <c r="R538" s="199">
        <f>Q538*H538</f>
        <v>0</v>
      </c>
      <c r="S538" s="199">
        <v>0</v>
      </c>
      <c r="T538" s="200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1" t="s">
        <v>113</v>
      </c>
      <c r="AT538" s="201" t="s">
        <v>109</v>
      </c>
      <c r="AU538" s="201" t="s">
        <v>73</v>
      </c>
      <c r="AY538" s="14" t="s">
        <v>114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4" t="s">
        <v>81</v>
      </c>
      <c r="BK538" s="202">
        <f>ROUND(I538*H538,2)</f>
        <v>0</v>
      </c>
      <c r="BL538" s="14" t="s">
        <v>113</v>
      </c>
      <c r="BM538" s="201" t="s">
        <v>1798</v>
      </c>
    </row>
    <row r="539" s="2" customFormat="1" ht="24.15" customHeight="1">
      <c r="A539" s="35"/>
      <c r="B539" s="36"/>
      <c r="C539" s="188" t="s">
        <v>1799</v>
      </c>
      <c r="D539" s="188" t="s">
        <v>109</v>
      </c>
      <c r="E539" s="189" t="s">
        <v>1800</v>
      </c>
      <c r="F539" s="190" t="s">
        <v>1801</v>
      </c>
      <c r="G539" s="191" t="s">
        <v>1777</v>
      </c>
      <c r="H539" s="192">
        <v>50</v>
      </c>
      <c r="I539" s="193"/>
      <c r="J539" s="194">
        <f>ROUND(I539*H539,2)</f>
        <v>0</v>
      </c>
      <c r="K539" s="195"/>
      <c r="L539" s="196"/>
      <c r="M539" s="197" t="s">
        <v>1</v>
      </c>
      <c r="N539" s="198" t="s">
        <v>38</v>
      </c>
      <c r="O539" s="88"/>
      <c r="P539" s="199">
        <f>O539*H539</f>
        <v>0</v>
      </c>
      <c r="Q539" s="199">
        <v>0</v>
      </c>
      <c r="R539" s="199">
        <f>Q539*H539</f>
        <v>0</v>
      </c>
      <c r="S539" s="199">
        <v>0</v>
      </c>
      <c r="T539" s="200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1" t="s">
        <v>113</v>
      </c>
      <c r="AT539" s="201" t="s">
        <v>109</v>
      </c>
      <c r="AU539" s="201" t="s">
        <v>73</v>
      </c>
      <c r="AY539" s="14" t="s">
        <v>114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4" t="s">
        <v>81</v>
      </c>
      <c r="BK539" s="202">
        <f>ROUND(I539*H539,2)</f>
        <v>0</v>
      </c>
      <c r="BL539" s="14" t="s">
        <v>113</v>
      </c>
      <c r="BM539" s="201" t="s">
        <v>1802</v>
      </c>
    </row>
    <row r="540" s="2" customFormat="1" ht="24.15" customHeight="1">
      <c r="A540" s="35"/>
      <c r="B540" s="36"/>
      <c r="C540" s="188" t="s">
        <v>1803</v>
      </c>
      <c r="D540" s="188" t="s">
        <v>109</v>
      </c>
      <c r="E540" s="189" t="s">
        <v>1804</v>
      </c>
      <c r="F540" s="190" t="s">
        <v>1805</v>
      </c>
      <c r="G540" s="191" t="s">
        <v>1777</v>
      </c>
      <c r="H540" s="192">
        <v>50</v>
      </c>
      <c r="I540" s="193"/>
      <c r="J540" s="194">
        <f>ROUND(I540*H540,2)</f>
        <v>0</v>
      </c>
      <c r="K540" s="195"/>
      <c r="L540" s="196"/>
      <c r="M540" s="197" t="s">
        <v>1</v>
      </c>
      <c r="N540" s="198" t="s">
        <v>38</v>
      </c>
      <c r="O540" s="88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1" t="s">
        <v>113</v>
      </c>
      <c r="AT540" s="201" t="s">
        <v>109</v>
      </c>
      <c r="AU540" s="201" t="s">
        <v>73</v>
      </c>
      <c r="AY540" s="14" t="s">
        <v>114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4" t="s">
        <v>81</v>
      </c>
      <c r="BK540" s="202">
        <f>ROUND(I540*H540,2)</f>
        <v>0</v>
      </c>
      <c r="BL540" s="14" t="s">
        <v>113</v>
      </c>
      <c r="BM540" s="201" t="s">
        <v>1806</v>
      </c>
    </row>
    <row r="541" s="2" customFormat="1" ht="24.15" customHeight="1">
      <c r="A541" s="35"/>
      <c r="B541" s="36"/>
      <c r="C541" s="188" t="s">
        <v>1807</v>
      </c>
      <c r="D541" s="188" t="s">
        <v>109</v>
      </c>
      <c r="E541" s="189" t="s">
        <v>1808</v>
      </c>
      <c r="F541" s="190" t="s">
        <v>1809</v>
      </c>
      <c r="G541" s="191" t="s">
        <v>112</v>
      </c>
      <c r="H541" s="192">
        <v>50</v>
      </c>
      <c r="I541" s="193"/>
      <c r="J541" s="194">
        <f>ROUND(I541*H541,2)</f>
        <v>0</v>
      </c>
      <c r="K541" s="195"/>
      <c r="L541" s="196"/>
      <c r="M541" s="197" t="s">
        <v>1</v>
      </c>
      <c r="N541" s="198" t="s">
        <v>38</v>
      </c>
      <c r="O541" s="88"/>
      <c r="P541" s="199">
        <f>O541*H541</f>
        <v>0</v>
      </c>
      <c r="Q541" s="199">
        <v>0</v>
      </c>
      <c r="R541" s="199">
        <f>Q541*H541</f>
        <v>0</v>
      </c>
      <c r="S541" s="199">
        <v>0</v>
      </c>
      <c r="T541" s="200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1" t="s">
        <v>113</v>
      </c>
      <c r="AT541" s="201" t="s">
        <v>109</v>
      </c>
      <c r="AU541" s="201" t="s">
        <v>73</v>
      </c>
      <c r="AY541" s="14" t="s">
        <v>114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14" t="s">
        <v>81</v>
      </c>
      <c r="BK541" s="202">
        <f>ROUND(I541*H541,2)</f>
        <v>0</v>
      </c>
      <c r="BL541" s="14" t="s">
        <v>113</v>
      </c>
      <c r="BM541" s="201" t="s">
        <v>1810</v>
      </c>
    </row>
    <row r="542" s="2" customFormat="1" ht="24.15" customHeight="1">
      <c r="A542" s="35"/>
      <c r="B542" s="36"/>
      <c r="C542" s="188" t="s">
        <v>1811</v>
      </c>
      <c r="D542" s="188" t="s">
        <v>109</v>
      </c>
      <c r="E542" s="189" t="s">
        <v>1812</v>
      </c>
      <c r="F542" s="190" t="s">
        <v>1813</v>
      </c>
      <c r="G542" s="191" t="s">
        <v>112</v>
      </c>
      <c r="H542" s="192">
        <v>1</v>
      </c>
      <c r="I542" s="193"/>
      <c r="J542" s="194">
        <f>ROUND(I542*H542,2)</f>
        <v>0</v>
      </c>
      <c r="K542" s="195"/>
      <c r="L542" s="196"/>
      <c r="M542" s="197" t="s">
        <v>1</v>
      </c>
      <c r="N542" s="198" t="s">
        <v>38</v>
      </c>
      <c r="O542" s="88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1" t="s">
        <v>113</v>
      </c>
      <c r="AT542" s="201" t="s">
        <v>109</v>
      </c>
      <c r="AU542" s="201" t="s">
        <v>73</v>
      </c>
      <c r="AY542" s="14" t="s">
        <v>114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4" t="s">
        <v>81</v>
      </c>
      <c r="BK542" s="202">
        <f>ROUND(I542*H542,2)</f>
        <v>0</v>
      </c>
      <c r="BL542" s="14" t="s">
        <v>113</v>
      </c>
      <c r="BM542" s="201" t="s">
        <v>1814</v>
      </c>
    </row>
    <row r="543" s="2" customFormat="1" ht="24.15" customHeight="1">
      <c r="A543" s="35"/>
      <c r="B543" s="36"/>
      <c r="C543" s="188" t="s">
        <v>1815</v>
      </c>
      <c r="D543" s="188" t="s">
        <v>109</v>
      </c>
      <c r="E543" s="189" t="s">
        <v>1816</v>
      </c>
      <c r="F543" s="190" t="s">
        <v>1817</v>
      </c>
      <c r="G543" s="191" t="s">
        <v>112</v>
      </c>
      <c r="H543" s="192">
        <v>1</v>
      </c>
      <c r="I543" s="193"/>
      <c r="J543" s="194">
        <f>ROUND(I543*H543,2)</f>
        <v>0</v>
      </c>
      <c r="K543" s="195"/>
      <c r="L543" s="196"/>
      <c r="M543" s="197" t="s">
        <v>1</v>
      </c>
      <c r="N543" s="198" t="s">
        <v>38</v>
      </c>
      <c r="O543" s="88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1" t="s">
        <v>113</v>
      </c>
      <c r="AT543" s="201" t="s">
        <v>109</v>
      </c>
      <c r="AU543" s="201" t="s">
        <v>73</v>
      </c>
      <c r="AY543" s="14" t="s">
        <v>114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14" t="s">
        <v>81</v>
      </c>
      <c r="BK543" s="202">
        <f>ROUND(I543*H543,2)</f>
        <v>0</v>
      </c>
      <c r="BL543" s="14" t="s">
        <v>113</v>
      </c>
      <c r="BM543" s="201" t="s">
        <v>1818</v>
      </c>
    </row>
    <row r="544" s="2" customFormat="1" ht="24.15" customHeight="1">
      <c r="A544" s="35"/>
      <c r="B544" s="36"/>
      <c r="C544" s="188" t="s">
        <v>1819</v>
      </c>
      <c r="D544" s="188" t="s">
        <v>109</v>
      </c>
      <c r="E544" s="189" t="s">
        <v>1820</v>
      </c>
      <c r="F544" s="190" t="s">
        <v>1821</v>
      </c>
      <c r="G544" s="191" t="s">
        <v>112</v>
      </c>
      <c r="H544" s="192">
        <v>1</v>
      </c>
      <c r="I544" s="193"/>
      <c r="J544" s="194">
        <f>ROUND(I544*H544,2)</f>
        <v>0</v>
      </c>
      <c r="K544" s="195"/>
      <c r="L544" s="196"/>
      <c r="M544" s="197" t="s">
        <v>1</v>
      </c>
      <c r="N544" s="198" t="s">
        <v>38</v>
      </c>
      <c r="O544" s="88"/>
      <c r="P544" s="199">
        <f>O544*H544</f>
        <v>0</v>
      </c>
      <c r="Q544" s="199">
        <v>0</v>
      </c>
      <c r="R544" s="199">
        <f>Q544*H544</f>
        <v>0</v>
      </c>
      <c r="S544" s="199">
        <v>0</v>
      </c>
      <c r="T544" s="200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01" t="s">
        <v>113</v>
      </c>
      <c r="AT544" s="201" t="s">
        <v>109</v>
      </c>
      <c r="AU544" s="201" t="s">
        <v>73</v>
      </c>
      <c r="AY544" s="14" t="s">
        <v>114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4" t="s">
        <v>81</v>
      </c>
      <c r="BK544" s="202">
        <f>ROUND(I544*H544,2)</f>
        <v>0</v>
      </c>
      <c r="BL544" s="14" t="s">
        <v>113</v>
      </c>
      <c r="BM544" s="201" t="s">
        <v>1822</v>
      </c>
    </row>
    <row r="545" s="2" customFormat="1" ht="24.15" customHeight="1">
      <c r="A545" s="35"/>
      <c r="B545" s="36"/>
      <c r="C545" s="188" t="s">
        <v>1823</v>
      </c>
      <c r="D545" s="188" t="s">
        <v>109</v>
      </c>
      <c r="E545" s="189" t="s">
        <v>1824</v>
      </c>
      <c r="F545" s="190" t="s">
        <v>1825</v>
      </c>
      <c r="G545" s="191" t="s">
        <v>112</v>
      </c>
      <c r="H545" s="192">
        <v>1</v>
      </c>
      <c r="I545" s="193"/>
      <c r="J545" s="194">
        <f>ROUND(I545*H545,2)</f>
        <v>0</v>
      </c>
      <c r="K545" s="195"/>
      <c r="L545" s="196"/>
      <c r="M545" s="197" t="s">
        <v>1</v>
      </c>
      <c r="N545" s="198" t="s">
        <v>38</v>
      </c>
      <c r="O545" s="88"/>
      <c r="P545" s="199">
        <f>O545*H545</f>
        <v>0</v>
      </c>
      <c r="Q545" s="199">
        <v>0</v>
      </c>
      <c r="R545" s="199">
        <f>Q545*H545</f>
        <v>0</v>
      </c>
      <c r="S545" s="199">
        <v>0</v>
      </c>
      <c r="T545" s="200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1" t="s">
        <v>113</v>
      </c>
      <c r="AT545" s="201" t="s">
        <v>109</v>
      </c>
      <c r="AU545" s="201" t="s">
        <v>73</v>
      </c>
      <c r="AY545" s="14" t="s">
        <v>114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14" t="s">
        <v>81</v>
      </c>
      <c r="BK545" s="202">
        <f>ROUND(I545*H545,2)</f>
        <v>0</v>
      </c>
      <c r="BL545" s="14" t="s">
        <v>113</v>
      </c>
      <c r="BM545" s="201" t="s">
        <v>1826</v>
      </c>
    </row>
    <row r="546" s="2" customFormat="1" ht="24.15" customHeight="1">
      <c r="A546" s="35"/>
      <c r="B546" s="36"/>
      <c r="C546" s="188" t="s">
        <v>1827</v>
      </c>
      <c r="D546" s="188" t="s">
        <v>109</v>
      </c>
      <c r="E546" s="189" t="s">
        <v>1828</v>
      </c>
      <c r="F546" s="190" t="s">
        <v>1829</v>
      </c>
      <c r="G546" s="191" t="s">
        <v>112</v>
      </c>
      <c r="H546" s="192">
        <v>1</v>
      </c>
      <c r="I546" s="193"/>
      <c r="J546" s="194">
        <f>ROUND(I546*H546,2)</f>
        <v>0</v>
      </c>
      <c r="K546" s="195"/>
      <c r="L546" s="196"/>
      <c r="M546" s="197" t="s">
        <v>1</v>
      </c>
      <c r="N546" s="198" t="s">
        <v>38</v>
      </c>
      <c r="O546" s="88"/>
      <c r="P546" s="199">
        <f>O546*H546</f>
        <v>0</v>
      </c>
      <c r="Q546" s="199">
        <v>0</v>
      </c>
      <c r="R546" s="199">
        <f>Q546*H546</f>
        <v>0</v>
      </c>
      <c r="S546" s="199">
        <v>0</v>
      </c>
      <c r="T546" s="200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1" t="s">
        <v>113</v>
      </c>
      <c r="AT546" s="201" t="s">
        <v>109</v>
      </c>
      <c r="AU546" s="201" t="s">
        <v>73</v>
      </c>
      <c r="AY546" s="14" t="s">
        <v>114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4" t="s">
        <v>81</v>
      </c>
      <c r="BK546" s="202">
        <f>ROUND(I546*H546,2)</f>
        <v>0</v>
      </c>
      <c r="BL546" s="14" t="s">
        <v>113</v>
      </c>
      <c r="BM546" s="201" t="s">
        <v>1830</v>
      </c>
    </row>
    <row r="547" s="2" customFormat="1" ht="24.15" customHeight="1">
      <c r="A547" s="35"/>
      <c r="B547" s="36"/>
      <c r="C547" s="188" t="s">
        <v>1831</v>
      </c>
      <c r="D547" s="188" t="s">
        <v>109</v>
      </c>
      <c r="E547" s="189" t="s">
        <v>1832</v>
      </c>
      <c r="F547" s="190" t="s">
        <v>1833</v>
      </c>
      <c r="G547" s="191" t="s">
        <v>112</v>
      </c>
      <c r="H547" s="192">
        <v>1</v>
      </c>
      <c r="I547" s="193"/>
      <c r="J547" s="194">
        <f>ROUND(I547*H547,2)</f>
        <v>0</v>
      </c>
      <c r="K547" s="195"/>
      <c r="L547" s="196"/>
      <c r="M547" s="197" t="s">
        <v>1</v>
      </c>
      <c r="N547" s="198" t="s">
        <v>38</v>
      </c>
      <c r="O547" s="88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1" t="s">
        <v>113</v>
      </c>
      <c r="AT547" s="201" t="s">
        <v>109</v>
      </c>
      <c r="AU547" s="201" t="s">
        <v>73</v>
      </c>
      <c r="AY547" s="14" t="s">
        <v>114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4" t="s">
        <v>81</v>
      </c>
      <c r="BK547" s="202">
        <f>ROUND(I547*H547,2)</f>
        <v>0</v>
      </c>
      <c r="BL547" s="14" t="s">
        <v>113</v>
      </c>
      <c r="BM547" s="201" t="s">
        <v>1834</v>
      </c>
    </row>
    <row r="548" s="2" customFormat="1" ht="24.15" customHeight="1">
      <c r="A548" s="35"/>
      <c r="B548" s="36"/>
      <c r="C548" s="188" t="s">
        <v>1835</v>
      </c>
      <c r="D548" s="188" t="s">
        <v>109</v>
      </c>
      <c r="E548" s="189" t="s">
        <v>1836</v>
      </c>
      <c r="F548" s="190" t="s">
        <v>1837</v>
      </c>
      <c r="G548" s="191" t="s">
        <v>112</v>
      </c>
      <c r="H548" s="192">
        <v>1</v>
      </c>
      <c r="I548" s="193"/>
      <c r="J548" s="194">
        <f>ROUND(I548*H548,2)</f>
        <v>0</v>
      </c>
      <c r="K548" s="195"/>
      <c r="L548" s="196"/>
      <c r="M548" s="197" t="s">
        <v>1</v>
      </c>
      <c r="N548" s="198" t="s">
        <v>38</v>
      </c>
      <c r="O548" s="88"/>
      <c r="P548" s="199">
        <f>O548*H548</f>
        <v>0</v>
      </c>
      <c r="Q548" s="199">
        <v>0</v>
      </c>
      <c r="R548" s="199">
        <f>Q548*H548</f>
        <v>0</v>
      </c>
      <c r="S548" s="199">
        <v>0</v>
      </c>
      <c r="T548" s="200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01" t="s">
        <v>113</v>
      </c>
      <c r="AT548" s="201" t="s">
        <v>109</v>
      </c>
      <c r="AU548" s="201" t="s">
        <v>73</v>
      </c>
      <c r="AY548" s="14" t="s">
        <v>114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14" t="s">
        <v>81</v>
      </c>
      <c r="BK548" s="202">
        <f>ROUND(I548*H548,2)</f>
        <v>0</v>
      </c>
      <c r="BL548" s="14" t="s">
        <v>113</v>
      </c>
      <c r="BM548" s="201" t="s">
        <v>1838</v>
      </c>
    </row>
    <row r="549" s="2" customFormat="1" ht="24.15" customHeight="1">
      <c r="A549" s="35"/>
      <c r="B549" s="36"/>
      <c r="C549" s="188" t="s">
        <v>1839</v>
      </c>
      <c r="D549" s="188" t="s">
        <v>109</v>
      </c>
      <c r="E549" s="189" t="s">
        <v>1840</v>
      </c>
      <c r="F549" s="190" t="s">
        <v>1841</v>
      </c>
      <c r="G549" s="191" t="s">
        <v>112</v>
      </c>
      <c r="H549" s="192">
        <v>1</v>
      </c>
      <c r="I549" s="193"/>
      <c r="J549" s="194">
        <f>ROUND(I549*H549,2)</f>
        <v>0</v>
      </c>
      <c r="K549" s="195"/>
      <c r="L549" s="196"/>
      <c r="M549" s="197" t="s">
        <v>1</v>
      </c>
      <c r="N549" s="198" t="s">
        <v>38</v>
      </c>
      <c r="O549" s="88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1" t="s">
        <v>113</v>
      </c>
      <c r="AT549" s="201" t="s">
        <v>109</v>
      </c>
      <c r="AU549" s="201" t="s">
        <v>73</v>
      </c>
      <c r="AY549" s="14" t="s">
        <v>114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4" t="s">
        <v>81</v>
      </c>
      <c r="BK549" s="202">
        <f>ROUND(I549*H549,2)</f>
        <v>0</v>
      </c>
      <c r="BL549" s="14" t="s">
        <v>113</v>
      </c>
      <c r="BM549" s="201" t="s">
        <v>1842</v>
      </c>
    </row>
    <row r="550" s="2" customFormat="1" ht="24.15" customHeight="1">
      <c r="A550" s="35"/>
      <c r="B550" s="36"/>
      <c r="C550" s="188" t="s">
        <v>1843</v>
      </c>
      <c r="D550" s="188" t="s">
        <v>109</v>
      </c>
      <c r="E550" s="189" t="s">
        <v>1844</v>
      </c>
      <c r="F550" s="190" t="s">
        <v>1845</v>
      </c>
      <c r="G550" s="191" t="s">
        <v>112</v>
      </c>
      <c r="H550" s="192">
        <v>1</v>
      </c>
      <c r="I550" s="193"/>
      <c r="J550" s="194">
        <f>ROUND(I550*H550,2)</f>
        <v>0</v>
      </c>
      <c r="K550" s="195"/>
      <c r="L550" s="196"/>
      <c r="M550" s="197" t="s">
        <v>1</v>
      </c>
      <c r="N550" s="198" t="s">
        <v>38</v>
      </c>
      <c r="O550" s="88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1" t="s">
        <v>113</v>
      </c>
      <c r="AT550" s="201" t="s">
        <v>109</v>
      </c>
      <c r="AU550" s="201" t="s">
        <v>73</v>
      </c>
      <c r="AY550" s="14" t="s">
        <v>114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4" t="s">
        <v>81</v>
      </c>
      <c r="BK550" s="202">
        <f>ROUND(I550*H550,2)</f>
        <v>0</v>
      </c>
      <c r="BL550" s="14" t="s">
        <v>113</v>
      </c>
      <c r="BM550" s="201" t="s">
        <v>1846</v>
      </c>
    </row>
    <row r="551" s="2" customFormat="1" ht="24.15" customHeight="1">
      <c r="A551" s="35"/>
      <c r="B551" s="36"/>
      <c r="C551" s="188" t="s">
        <v>1847</v>
      </c>
      <c r="D551" s="188" t="s">
        <v>109</v>
      </c>
      <c r="E551" s="189" t="s">
        <v>1848</v>
      </c>
      <c r="F551" s="190" t="s">
        <v>1849</v>
      </c>
      <c r="G551" s="191" t="s">
        <v>112</v>
      </c>
      <c r="H551" s="192">
        <v>1</v>
      </c>
      <c r="I551" s="193"/>
      <c r="J551" s="194">
        <f>ROUND(I551*H551,2)</f>
        <v>0</v>
      </c>
      <c r="K551" s="195"/>
      <c r="L551" s="196"/>
      <c r="M551" s="197" t="s">
        <v>1</v>
      </c>
      <c r="N551" s="198" t="s">
        <v>38</v>
      </c>
      <c r="O551" s="88"/>
      <c r="P551" s="199">
        <f>O551*H551</f>
        <v>0</v>
      </c>
      <c r="Q551" s="199">
        <v>0</v>
      </c>
      <c r="R551" s="199">
        <f>Q551*H551</f>
        <v>0</v>
      </c>
      <c r="S551" s="199">
        <v>0</v>
      </c>
      <c r="T551" s="200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1" t="s">
        <v>113</v>
      </c>
      <c r="AT551" s="201" t="s">
        <v>109</v>
      </c>
      <c r="AU551" s="201" t="s">
        <v>73</v>
      </c>
      <c r="AY551" s="14" t="s">
        <v>114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14" t="s">
        <v>81</v>
      </c>
      <c r="BK551" s="202">
        <f>ROUND(I551*H551,2)</f>
        <v>0</v>
      </c>
      <c r="BL551" s="14" t="s">
        <v>113</v>
      </c>
      <c r="BM551" s="201" t="s">
        <v>1850</v>
      </c>
    </row>
    <row r="552" s="2" customFormat="1" ht="24.15" customHeight="1">
      <c r="A552" s="35"/>
      <c r="B552" s="36"/>
      <c r="C552" s="188" t="s">
        <v>1851</v>
      </c>
      <c r="D552" s="188" t="s">
        <v>109</v>
      </c>
      <c r="E552" s="189" t="s">
        <v>1852</v>
      </c>
      <c r="F552" s="190" t="s">
        <v>1853</v>
      </c>
      <c r="G552" s="191" t="s">
        <v>112</v>
      </c>
      <c r="H552" s="192">
        <v>1</v>
      </c>
      <c r="I552" s="193"/>
      <c r="J552" s="194">
        <f>ROUND(I552*H552,2)</f>
        <v>0</v>
      </c>
      <c r="K552" s="195"/>
      <c r="L552" s="196"/>
      <c r="M552" s="197" t="s">
        <v>1</v>
      </c>
      <c r="N552" s="198" t="s">
        <v>38</v>
      </c>
      <c r="O552" s="88"/>
      <c r="P552" s="199">
        <f>O552*H552</f>
        <v>0</v>
      </c>
      <c r="Q552" s="199">
        <v>0</v>
      </c>
      <c r="R552" s="199">
        <f>Q552*H552</f>
        <v>0</v>
      </c>
      <c r="S552" s="199">
        <v>0</v>
      </c>
      <c r="T552" s="200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1" t="s">
        <v>113</v>
      </c>
      <c r="AT552" s="201" t="s">
        <v>109</v>
      </c>
      <c r="AU552" s="201" t="s">
        <v>73</v>
      </c>
      <c r="AY552" s="14" t="s">
        <v>114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4" t="s">
        <v>81</v>
      </c>
      <c r="BK552" s="202">
        <f>ROUND(I552*H552,2)</f>
        <v>0</v>
      </c>
      <c r="BL552" s="14" t="s">
        <v>113</v>
      </c>
      <c r="BM552" s="201" t="s">
        <v>1854</v>
      </c>
    </row>
    <row r="553" s="2" customFormat="1" ht="24.15" customHeight="1">
      <c r="A553" s="35"/>
      <c r="B553" s="36"/>
      <c r="C553" s="188" t="s">
        <v>1855</v>
      </c>
      <c r="D553" s="188" t="s">
        <v>109</v>
      </c>
      <c r="E553" s="189" t="s">
        <v>1856</v>
      </c>
      <c r="F553" s="190" t="s">
        <v>1857</v>
      </c>
      <c r="G553" s="191" t="s">
        <v>112</v>
      </c>
      <c r="H553" s="192">
        <v>1</v>
      </c>
      <c r="I553" s="193"/>
      <c r="J553" s="194">
        <f>ROUND(I553*H553,2)</f>
        <v>0</v>
      </c>
      <c r="K553" s="195"/>
      <c r="L553" s="196"/>
      <c r="M553" s="197" t="s">
        <v>1</v>
      </c>
      <c r="N553" s="198" t="s">
        <v>38</v>
      </c>
      <c r="O553" s="88"/>
      <c r="P553" s="199">
        <f>O553*H553</f>
        <v>0</v>
      </c>
      <c r="Q553" s="199">
        <v>0</v>
      </c>
      <c r="R553" s="199">
        <f>Q553*H553</f>
        <v>0</v>
      </c>
      <c r="S553" s="199">
        <v>0</v>
      </c>
      <c r="T553" s="200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1" t="s">
        <v>113</v>
      </c>
      <c r="AT553" s="201" t="s">
        <v>109</v>
      </c>
      <c r="AU553" s="201" t="s">
        <v>73</v>
      </c>
      <c r="AY553" s="14" t="s">
        <v>114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14" t="s">
        <v>81</v>
      </c>
      <c r="BK553" s="202">
        <f>ROUND(I553*H553,2)</f>
        <v>0</v>
      </c>
      <c r="BL553" s="14" t="s">
        <v>113</v>
      </c>
      <c r="BM553" s="201" t="s">
        <v>1858</v>
      </c>
    </row>
    <row r="554" s="2" customFormat="1" ht="24.15" customHeight="1">
      <c r="A554" s="35"/>
      <c r="B554" s="36"/>
      <c r="C554" s="188" t="s">
        <v>1859</v>
      </c>
      <c r="D554" s="188" t="s">
        <v>109</v>
      </c>
      <c r="E554" s="189" t="s">
        <v>1860</v>
      </c>
      <c r="F554" s="190" t="s">
        <v>1861</v>
      </c>
      <c r="G554" s="191" t="s">
        <v>112</v>
      </c>
      <c r="H554" s="192">
        <v>1</v>
      </c>
      <c r="I554" s="193"/>
      <c r="J554" s="194">
        <f>ROUND(I554*H554,2)</f>
        <v>0</v>
      </c>
      <c r="K554" s="195"/>
      <c r="L554" s="196"/>
      <c r="M554" s="197" t="s">
        <v>1</v>
      </c>
      <c r="N554" s="198" t="s">
        <v>38</v>
      </c>
      <c r="O554" s="88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1" t="s">
        <v>113</v>
      </c>
      <c r="AT554" s="201" t="s">
        <v>109</v>
      </c>
      <c r="AU554" s="201" t="s">
        <v>73</v>
      </c>
      <c r="AY554" s="14" t="s">
        <v>114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4" t="s">
        <v>81</v>
      </c>
      <c r="BK554" s="202">
        <f>ROUND(I554*H554,2)</f>
        <v>0</v>
      </c>
      <c r="BL554" s="14" t="s">
        <v>113</v>
      </c>
      <c r="BM554" s="201" t="s">
        <v>1862</v>
      </c>
    </row>
    <row r="555" s="2" customFormat="1" ht="24.15" customHeight="1">
      <c r="A555" s="35"/>
      <c r="B555" s="36"/>
      <c r="C555" s="188" t="s">
        <v>1863</v>
      </c>
      <c r="D555" s="188" t="s">
        <v>109</v>
      </c>
      <c r="E555" s="189" t="s">
        <v>1864</v>
      </c>
      <c r="F555" s="190" t="s">
        <v>1865</v>
      </c>
      <c r="G555" s="191" t="s">
        <v>112</v>
      </c>
      <c r="H555" s="192">
        <v>1</v>
      </c>
      <c r="I555" s="193"/>
      <c r="J555" s="194">
        <f>ROUND(I555*H555,2)</f>
        <v>0</v>
      </c>
      <c r="K555" s="195"/>
      <c r="L555" s="196"/>
      <c r="M555" s="197" t="s">
        <v>1</v>
      </c>
      <c r="N555" s="198" t="s">
        <v>38</v>
      </c>
      <c r="O555" s="88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1" t="s">
        <v>113</v>
      </c>
      <c r="AT555" s="201" t="s">
        <v>109</v>
      </c>
      <c r="AU555" s="201" t="s">
        <v>73</v>
      </c>
      <c r="AY555" s="14" t="s">
        <v>114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14" t="s">
        <v>81</v>
      </c>
      <c r="BK555" s="202">
        <f>ROUND(I555*H555,2)</f>
        <v>0</v>
      </c>
      <c r="BL555" s="14" t="s">
        <v>113</v>
      </c>
      <c r="BM555" s="201" t="s">
        <v>1866</v>
      </c>
    </row>
    <row r="556" s="2" customFormat="1" ht="24.15" customHeight="1">
      <c r="A556" s="35"/>
      <c r="B556" s="36"/>
      <c r="C556" s="188" t="s">
        <v>1867</v>
      </c>
      <c r="D556" s="188" t="s">
        <v>109</v>
      </c>
      <c r="E556" s="189" t="s">
        <v>1868</v>
      </c>
      <c r="F556" s="190" t="s">
        <v>1869</v>
      </c>
      <c r="G556" s="191" t="s">
        <v>112</v>
      </c>
      <c r="H556" s="192">
        <v>1</v>
      </c>
      <c r="I556" s="193"/>
      <c r="J556" s="194">
        <f>ROUND(I556*H556,2)</f>
        <v>0</v>
      </c>
      <c r="K556" s="195"/>
      <c r="L556" s="196"/>
      <c r="M556" s="197" t="s">
        <v>1</v>
      </c>
      <c r="N556" s="198" t="s">
        <v>38</v>
      </c>
      <c r="O556" s="88"/>
      <c r="P556" s="199">
        <f>O556*H556</f>
        <v>0</v>
      </c>
      <c r="Q556" s="199">
        <v>0</v>
      </c>
      <c r="R556" s="199">
        <f>Q556*H556</f>
        <v>0</v>
      </c>
      <c r="S556" s="199">
        <v>0</v>
      </c>
      <c r="T556" s="200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1" t="s">
        <v>113</v>
      </c>
      <c r="AT556" s="201" t="s">
        <v>109</v>
      </c>
      <c r="AU556" s="201" t="s">
        <v>73</v>
      </c>
      <c r="AY556" s="14" t="s">
        <v>114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4" t="s">
        <v>81</v>
      </c>
      <c r="BK556" s="202">
        <f>ROUND(I556*H556,2)</f>
        <v>0</v>
      </c>
      <c r="BL556" s="14" t="s">
        <v>113</v>
      </c>
      <c r="BM556" s="201" t="s">
        <v>1870</v>
      </c>
    </row>
    <row r="557" s="2" customFormat="1" ht="24.15" customHeight="1">
      <c r="A557" s="35"/>
      <c r="B557" s="36"/>
      <c r="C557" s="188" t="s">
        <v>1871</v>
      </c>
      <c r="D557" s="188" t="s">
        <v>109</v>
      </c>
      <c r="E557" s="189" t="s">
        <v>1872</v>
      </c>
      <c r="F557" s="190" t="s">
        <v>1873</v>
      </c>
      <c r="G557" s="191" t="s">
        <v>112</v>
      </c>
      <c r="H557" s="192">
        <v>1</v>
      </c>
      <c r="I557" s="193"/>
      <c r="J557" s="194">
        <f>ROUND(I557*H557,2)</f>
        <v>0</v>
      </c>
      <c r="K557" s="195"/>
      <c r="L557" s="196"/>
      <c r="M557" s="197" t="s">
        <v>1</v>
      </c>
      <c r="N557" s="198" t="s">
        <v>38</v>
      </c>
      <c r="O557" s="88"/>
      <c r="P557" s="199">
        <f>O557*H557</f>
        <v>0</v>
      </c>
      <c r="Q557" s="199">
        <v>0</v>
      </c>
      <c r="R557" s="199">
        <f>Q557*H557</f>
        <v>0</v>
      </c>
      <c r="S557" s="199">
        <v>0</v>
      </c>
      <c r="T557" s="200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1" t="s">
        <v>113</v>
      </c>
      <c r="AT557" s="201" t="s">
        <v>109</v>
      </c>
      <c r="AU557" s="201" t="s">
        <v>73</v>
      </c>
      <c r="AY557" s="14" t="s">
        <v>114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14" t="s">
        <v>81</v>
      </c>
      <c r="BK557" s="202">
        <f>ROUND(I557*H557,2)</f>
        <v>0</v>
      </c>
      <c r="BL557" s="14" t="s">
        <v>113</v>
      </c>
      <c r="BM557" s="201" t="s">
        <v>1874</v>
      </c>
    </row>
    <row r="558" s="2" customFormat="1" ht="24.15" customHeight="1">
      <c r="A558" s="35"/>
      <c r="B558" s="36"/>
      <c r="C558" s="188" t="s">
        <v>1875</v>
      </c>
      <c r="D558" s="188" t="s">
        <v>109</v>
      </c>
      <c r="E558" s="189" t="s">
        <v>1876</v>
      </c>
      <c r="F558" s="190" t="s">
        <v>1877</v>
      </c>
      <c r="G558" s="191" t="s">
        <v>112</v>
      </c>
      <c r="H558" s="192">
        <v>1</v>
      </c>
      <c r="I558" s="193"/>
      <c r="J558" s="194">
        <f>ROUND(I558*H558,2)</f>
        <v>0</v>
      </c>
      <c r="K558" s="195"/>
      <c r="L558" s="196"/>
      <c r="M558" s="197" t="s">
        <v>1</v>
      </c>
      <c r="N558" s="198" t="s">
        <v>38</v>
      </c>
      <c r="O558" s="88"/>
      <c r="P558" s="199">
        <f>O558*H558</f>
        <v>0</v>
      </c>
      <c r="Q558" s="199">
        <v>0</v>
      </c>
      <c r="R558" s="199">
        <f>Q558*H558</f>
        <v>0</v>
      </c>
      <c r="S558" s="199">
        <v>0</v>
      </c>
      <c r="T558" s="20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1" t="s">
        <v>113</v>
      </c>
      <c r="AT558" s="201" t="s">
        <v>109</v>
      </c>
      <c r="AU558" s="201" t="s">
        <v>73</v>
      </c>
      <c r="AY558" s="14" t="s">
        <v>114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4" t="s">
        <v>81</v>
      </c>
      <c r="BK558" s="202">
        <f>ROUND(I558*H558,2)</f>
        <v>0</v>
      </c>
      <c r="BL558" s="14" t="s">
        <v>113</v>
      </c>
      <c r="BM558" s="201" t="s">
        <v>1878</v>
      </c>
    </row>
    <row r="559" s="2" customFormat="1" ht="24.15" customHeight="1">
      <c r="A559" s="35"/>
      <c r="B559" s="36"/>
      <c r="C559" s="188" t="s">
        <v>1879</v>
      </c>
      <c r="D559" s="188" t="s">
        <v>109</v>
      </c>
      <c r="E559" s="189" t="s">
        <v>1880</v>
      </c>
      <c r="F559" s="190" t="s">
        <v>1881</v>
      </c>
      <c r="G559" s="191" t="s">
        <v>112</v>
      </c>
      <c r="H559" s="192">
        <v>1</v>
      </c>
      <c r="I559" s="193"/>
      <c r="J559" s="194">
        <f>ROUND(I559*H559,2)</f>
        <v>0</v>
      </c>
      <c r="K559" s="195"/>
      <c r="L559" s="196"/>
      <c r="M559" s="197" t="s">
        <v>1</v>
      </c>
      <c r="N559" s="198" t="s">
        <v>38</v>
      </c>
      <c r="O559" s="88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1" t="s">
        <v>113</v>
      </c>
      <c r="AT559" s="201" t="s">
        <v>109</v>
      </c>
      <c r="AU559" s="201" t="s">
        <v>73</v>
      </c>
      <c r="AY559" s="14" t="s">
        <v>114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4" t="s">
        <v>81</v>
      </c>
      <c r="BK559" s="202">
        <f>ROUND(I559*H559,2)</f>
        <v>0</v>
      </c>
      <c r="BL559" s="14" t="s">
        <v>113</v>
      </c>
      <c r="BM559" s="201" t="s">
        <v>1882</v>
      </c>
    </row>
    <row r="560" s="2" customFormat="1" ht="24.15" customHeight="1">
      <c r="A560" s="35"/>
      <c r="B560" s="36"/>
      <c r="C560" s="188" t="s">
        <v>1883</v>
      </c>
      <c r="D560" s="188" t="s">
        <v>109</v>
      </c>
      <c r="E560" s="189" t="s">
        <v>1884</v>
      </c>
      <c r="F560" s="190" t="s">
        <v>1885</v>
      </c>
      <c r="G560" s="191" t="s">
        <v>112</v>
      </c>
      <c r="H560" s="192">
        <v>1</v>
      </c>
      <c r="I560" s="193"/>
      <c r="J560" s="194">
        <f>ROUND(I560*H560,2)</f>
        <v>0</v>
      </c>
      <c r="K560" s="195"/>
      <c r="L560" s="196"/>
      <c r="M560" s="197" t="s">
        <v>1</v>
      </c>
      <c r="N560" s="198" t="s">
        <v>38</v>
      </c>
      <c r="O560" s="88"/>
      <c r="P560" s="199">
        <f>O560*H560</f>
        <v>0</v>
      </c>
      <c r="Q560" s="199">
        <v>0</v>
      </c>
      <c r="R560" s="199">
        <f>Q560*H560</f>
        <v>0</v>
      </c>
      <c r="S560" s="199">
        <v>0</v>
      </c>
      <c r="T560" s="200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1" t="s">
        <v>113</v>
      </c>
      <c r="AT560" s="201" t="s">
        <v>109</v>
      </c>
      <c r="AU560" s="201" t="s">
        <v>73</v>
      </c>
      <c r="AY560" s="14" t="s">
        <v>114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4" t="s">
        <v>81</v>
      </c>
      <c r="BK560" s="202">
        <f>ROUND(I560*H560,2)</f>
        <v>0</v>
      </c>
      <c r="BL560" s="14" t="s">
        <v>113</v>
      </c>
      <c r="BM560" s="201" t="s">
        <v>1886</v>
      </c>
    </row>
    <row r="561" s="2" customFormat="1" ht="24.15" customHeight="1">
      <c r="A561" s="35"/>
      <c r="B561" s="36"/>
      <c r="C561" s="188" t="s">
        <v>1887</v>
      </c>
      <c r="D561" s="188" t="s">
        <v>109</v>
      </c>
      <c r="E561" s="189" t="s">
        <v>1888</v>
      </c>
      <c r="F561" s="190" t="s">
        <v>1889</v>
      </c>
      <c r="G561" s="191" t="s">
        <v>112</v>
      </c>
      <c r="H561" s="192">
        <v>1</v>
      </c>
      <c r="I561" s="193"/>
      <c r="J561" s="194">
        <f>ROUND(I561*H561,2)</f>
        <v>0</v>
      </c>
      <c r="K561" s="195"/>
      <c r="L561" s="196"/>
      <c r="M561" s="197" t="s">
        <v>1</v>
      </c>
      <c r="N561" s="198" t="s">
        <v>38</v>
      </c>
      <c r="O561" s="88"/>
      <c r="P561" s="199">
        <f>O561*H561</f>
        <v>0</v>
      </c>
      <c r="Q561" s="199">
        <v>0</v>
      </c>
      <c r="R561" s="199">
        <f>Q561*H561</f>
        <v>0</v>
      </c>
      <c r="S561" s="199">
        <v>0</v>
      </c>
      <c r="T561" s="20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1" t="s">
        <v>113</v>
      </c>
      <c r="AT561" s="201" t="s">
        <v>109</v>
      </c>
      <c r="AU561" s="201" t="s">
        <v>73</v>
      </c>
      <c r="AY561" s="14" t="s">
        <v>114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14" t="s">
        <v>81</v>
      </c>
      <c r="BK561" s="202">
        <f>ROUND(I561*H561,2)</f>
        <v>0</v>
      </c>
      <c r="BL561" s="14" t="s">
        <v>113</v>
      </c>
      <c r="BM561" s="201" t="s">
        <v>1890</v>
      </c>
    </row>
    <row r="562" s="2" customFormat="1" ht="24.15" customHeight="1">
      <c r="A562" s="35"/>
      <c r="B562" s="36"/>
      <c r="C562" s="188" t="s">
        <v>1891</v>
      </c>
      <c r="D562" s="188" t="s">
        <v>109</v>
      </c>
      <c r="E562" s="189" t="s">
        <v>1892</v>
      </c>
      <c r="F562" s="190" t="s">
        <v>1893</v>
      </c>
      <c r="G562" s="191" t="s">
        <v>112</v>
      </c>
      <c r="H562" s="192">
        <v>1</v>
      </c>
      <c r="I562" s="193"/>
      <c r="J562" s="194">
        <f>ROUND(I562*H562,2)</f>
        <v>0</v>
      </c>
      <c r="K562" s="195"/>
      <c r="L562" s="196"/>
      <c r="M562" s="197" t="s">
        <v>1</v>
      </c>
      <c r="N562" s="198" t="s">
        <v>38</v>
      </c>
      <c r="O562" s="88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1" t="s">
        <v>113</v>
      </c>
      <c r="AT562" s="201" t="s">
        <v>109</v>
      </c>
      <c r="AU562" s="201" t="s">
        <v>73</v>
      </c>
      <c r="AY562" s="14" t="s">
        <v>114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4" t="s">
        <v>81</v>
      </c>
      <c r="BK562" s="202">
        <f>ROUND(I562*H562,2)</f>
        <v>0</v>
      </c>
      <c r="BL562" s="14" t="s">
        <v>113</v>
      </c>
      <c r="BM562" s="201" t="s">
        <v>1894</v>
      </c>
    </row>
    <row r="563" s="2" customFormat="1" ht="24.15" customHeight="1">
      <c r="A563" s="35"/>
      <c r="B563" s="36"/>
      <c r="C563" s="188" t="s">
        <v>1895</v>
      </c>
      <c r="D563" s="188" t="s">
        <v>109</v>
      </c>
      <c r="E563" s="189" t="s">
        <v>1896</v>
      </c>
      <c r="F563" s="190" t="s">
        <v>1897</v>
      </c>
      <c r="G563" s="191" t="s">
        <v>112</v>
      </c>
      <c r="H563" s="192">
        <v>1</v>
      </c>
      <c r="I563" s="193"/>
      <c r="J563" s="194">
        <f>ROUND(I563*H563,2)</f>
        <v>0</v>
      </c>
      <c r="K563" s="195"/>
      <c r="L563" s="196"/>
      <c r="M563" s="197" t="s">
        <v>1</v>
      </c>
      <c r="N563" s="198" t="s">
        <v>38</v>
      </c>
      <c r="O563" s="88"/>
      <c r="P563" s="199">
        <f>O563*H563</f>
        <v>0</v>
      </c>
      <c r="Q563" s="199">
        <v>0</v>
      </c>
      <c r="R563" s="199">
        <f>Q563*H563</f>
        <v>0</v>
      </c>
      <c r="S563" s="199">
        <v>0</v>
      </c>
      <c r="T563" s="200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1" t="s">
        <v>113</v>
      </c>
      <c r="AT563" s="201" t="s">
        <v>109</v>
      </c>
      <c r="AU563" s="201" t="s">
        <v>73</v>
      </c>
      <c r="AY563" s="14" t="s">
        <v>114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14" t="s">
        <v>81</v>
      </c>
      <c r="BK563" s="202">
        <f>ROUND(I563*H563,2)</f>
        <v>0</v>
      </c>
      <c r="BL563" s="14" t="s">
        <v>113</v>
      </c>
      <c r="BM563" s="201" t="s">
        <v>1898</v>
      </c>
    </row>
    <row r="564" s="2" customFormat="1" ht="24.15" customHeight="1">
      <c r="A564" s="35"/>
      <c r="B564" s="36"/>
      <c r="C564" s="188" t="s">
        <v>1899</v>
      </c>
      <c r="D564" s="188" t="s">
        <v>109</v>
      </c>
      <c r="E564" s="189" t="s">
        <v>1900</v>
      </c>
      <c r="F564" s="190" t="s">
        <v>1901</v>
      </c>
      <c r="G564" s="191" t="s">
        <v>112</v>
      </c>
      <c r="H564" s="192">
        <v>10</v>
      </c>
      <c r="I564" s="193"/>
      <c r="J564" s="194">
        <f>ROUND(I564*H564,2)</f>
        <v>0</v>
      </c>
      <c r="K564" s="195"/>
      <c r="L564" s="196"/>
      <c r="M564" s="197" t="s">
        <v>1</v>
      </c>
      <c r="N564" s="198" t="s">
        <v>38</v>
      </c>
      <c r="O564" s="88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1" t="s">
        <v>113</v>
      </c>
      <c r="AT564" s="201" t="s">
        <v>109</v>
      </c>
      <c r="AU564" s="201" t="s">
        <v>73</v>
      </c>
      <c r="AY564" s="14" t="s">
        <v>114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4" t="s">
        <v>81</v>
      </c>
      <c r="BK564" s="202">
        <f>ROUND(I564*H564,2)</f>
        <v>0</v>
      </c>
      <c r="BL564" s="14" t="s">
        <v>113</v>
      </c>
      <c r="BM564" s="201" t="s">
        <v>1902</v>
      </c>
    </row>
    <row r="565" s="2" customFormat="1" ht="24.15" customHeight="1">
      <c r="A565" s="35"/>
      <c r="B565" s="36"/>
      <c r="C565" s="188" t="s">
        <v>1903</v>
      </c>
      <c r="D565" s="188" t="s">
        <v>109</v>
      </c>
      <c r="E565" s="189" t="s">
        <v>1904</v>
      </c>
      <c r="F565" s="190" t="s">
        <v>1905</v>
      </c>
      <c r="G565" s="191" t="s">
        <v>112</v>
      </c>
      <c r="H565" s="192">
        <v>10</v>
      </c>
      <c r="I565" s="193"/>
      <c r="J565" s="194">
        <f>ROUND(I565*H565,2)</f>
        <v>0</v>
      </c>
      <c r="K565" s="195"/>
      <c r="L565" s="196"/>
      <c r="M565" s="197" t="s">
        <v>1</v>
      </c>
      <c r="N565" s="198" t="s">
        <v>38</v>
      </c>
      <c r="O565" s="88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1" t="s">
        <v>113</v>
      </c>
      <c r="AT565" s="201" t="s">
        <v>109</v>
      </c>
      <c r="AU565" s="201" t="s">
        <v>73</v>
      </c>
      <c r="AY565" s="14" t="s">
        <v>114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4" t="s">
        <v>81</v>
      </c>
      <c r="BK565" s="202">
        <f>ROUND(I565*H565,2)</f>
        <v>0</v>
      </c>
      <c r="BL565" s="14" t="s">
        <v>113</v>
      </c>
      <c r="BM565" s="201" t="s">
        <v>1906</v>
      </c>
    </row>
    <row r="566" s="2" customFormat="1" ht="24.15" customHeight="1">
      <c r="A566" s="35"/>
      <c r="B566" s="36"/>
      <c r="C566" s="188" t="s">
        <v>1907</v>
      </c>
      <c r="D566" s="188" t="s">
        <v>109</v>
      </c>
      <c r="E566" s="189" t="s">
        <v>1908</v>
      </c>
      <c r="F566" s="190" t="s">
        <v>1909</v>
      </c>
      <c r="G566" s="191" t="s">
        <v>112</v>
      </c>
      <c r="H566" s="192">
        <v>10</v>
      </c>
      <c r="I566" s="193"/>
      <c r="J566" s="194">
        <f>ROUND(I566*H566,2)</f>
        <v>0</v>
      </c>
      <c r="K566" s="195"/>
      <c r="L566" s="196"/>
      <c r="M566" s="197" t="s">
        <v>1</v>
      </c>
      <c r="N566" s="198" t="s">
        <v>38</v>
      </c>
      <c r="O566" s="88"/>
      <c r="P566" s="199">
        <f>O566*H566</f>
        <v>0</v>
      </c>
      <c r="Q566" s="199">
        <v>0</v>
      </c>
      <c r="R566" s="199">
        <f>Q566*H566</f>
        <v>0</v>
      </c>
      <c r="S566" s="199">
        <v>0</v>
      </c>
      <c r="T566" s="200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1" t="s">
        <v>113</v>
      </c>
      <c r="AT566" s="201" t="s">
        <v>109</v>
      </c>
      <c r="AU566" s="201" t="s">
        <v>73</v>
      </c>
      <c r="AY566" s="14" t="s">
        <v>114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14" t="s">
        <v>81</v>
      </c>
      <c r="BK566" s="202">
        <f>ROUND(I566*H566,2)</f>
        <v>0</v>
      </c>
      <c r="BL566" s="14" t="s">
        <v>113</v>
      </c>
      <c r="BM566" s="201" t="s">
        <v>1910</v>
      </c>
    </row>
    <row r="567" s="2" customFormat="1" ht="24.15" customHeight="1">
      <c r="A567" s="35"/>
      <c r="B567" s="36"/>
      <c r="C567" s="188" t="s">
        <v>1911</v>
      </c>
      <c r="D567" s="188" t="s">
        <v>109</v>
      </c>
      <c r="E567" s="189" t="s">
        <v>1912</v>
      </c>
      <c r="F567" s="190" t="s">
        <v>1913</v>
      </c>
      <c r="G567" s="191" t="s">
        <v>112</v>
      </c>
      <c r="H567" s="192">
        <v>10</v>
      </c>
      <c r="I567" s="193"/>
      <c r="J567" s="194">
        <f>ROUND(I567*H567,2)</f>
        <v>0</v>
      </c>
      <c r="K567" s="195"/>
      <c r="L567" s="196"/>
      <c r="M567" s="197" t="s">
        <v>1</v>
      </c>
      <c r="N567" s="198" t="s">
        <v>38</v>
      </c>
      <c r="O567" s="88"/>
      <c r="P567" s="199">
        <f>O567*H567</f>
        <v>0</v>
      </c>
      <c r="Q567" s="199">
        <v>0</v>
      </c>
      <c r="R567" s="199">
        <f>Q567*H567</f>
        <v>0</v>
      </c>
      <c r="S567" s="199">
        <v>0</v>
      </c>
      <c r="T567" s="20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1" t="s">
        <v>113</v>
      </c>
      <c r="AT567" s="201" t="s">
        <v>109</v>
      </c>
      <c r="AU567" s="201" t="s">
        <v>73</v>
      </c>
      <c r="AY567" s="14" t="s">
        <v>114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4" t="s">
        <v>81</v>
      </c>
      <c r="BK567" s="202">
        <f>ROUND(I567*H567,2)</f>
        <v>0</v>
      </c>
      <c r="BL567" s="14" t="s">
        <v>113</v>
      </c>
      <c r="BM567" s="201" t="s">
        <v>1914</v>
      </c>
    </row>
    <row r="568" s="2" customFormat="1" ht="24.15" customHeight="1">
      <c r="A568" s="35"/>
      <c r="B568" s="36"/>
      <c r="C568" s="188" t="s">
        <v>1915</v>
      </c>
      <c r="D568" s="188" t="s">
        <v>109</v>
      </c>
      <c r="E568" s="189" t="s">
        <v>1916</v>
      </c>
      <c r="F568" s="190" t="s">
        <v>1917</v>
      </c>
      <c r="G568" s="191" t="s">
        <v>112</v>
      </c>
      <c r="H568" s="192">
        <v>1</v>
      </c>
      <c r="I568" s="193"/>
      <c r="J568" s="194">
        <f>ROUND(I568*H568,2)</f>
        <v>0</v>
      </c>
      <c r="K568" s="195"/>
      <c r="L568" s="196"/>
      <c r="M568" s="197" t="s">
        <v>1</v>
      </c>
      <c r="N568" s="198" t="s">
        <v>38</v>
      </c>
      <c r="O568" s="88"/>
      <c r="P568" s="199">
        <f>O568*H568</f>
        <v>0</v>
      </c>
      <c r="Q568" s="199">
        <v>0</v>
      </c>
      <c r="R568" s="199">
        <f>Q568*H568</f>
        <v>0</v>
      </c>
      <c r="S568" s="199">
        <v>0</v>
      </c>
      <c r="T568" s="200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1" t="s">
        <v>113</v>
      </c>
      <c r="AT568" s="201" t="s">
        <v>109</v>
      </c>
      <c r="AU568" s="201" t="s">
        <v>73</v>
      </c>
      <c r="AY568" s="14" t="s">
        <v>114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14" t="s">
        <v>81</v>
      </c>
      <c r="BK568" s="202">
        <f>ROUND(I568*H568,2)</f>
        <v>0</v>
      </c>
      <c r="BL568" s="14" t="s">
        <v>113</v>
      </c>
      <c r="BM568" s="201" t="s">
        <v>1918</v>
      </c>
    </row>
    <row r="569" s="2" customFormat="1" ht="33" customHeight="1">
      <c r="A569" s="35"/>
      <c r="B569" s="36"/>
      <c r="C569" s="188" t="s">
        <v>1919</v>
      </c>
      <c r="D569" s="188" t="s">
        <v>109</v>
      </c>
      <c r="E569" s="189" t="s">
        <v>1920</v>
      </c>
      <c r="F569" s="190" t="s">
        <v>1921</v>
      </c>
      <c r="G569" s="191" t="s">
        <v>112</v>
      </c>
      <c r="H569" s="192">
        <v>5</v>
      </c>
      <c r="I569" s="193"/>
      <c r="J569" s="194">
        <f>ROUND(I569*H569,2)</f>
        <v>0</v>
      </c>
      <c r="K569" s="195"/>
      <c r="L569" s="196"/>
      <c r="M569" s="197" t="s">
        <v>1</v>
      </c>
      <c r="N569" s="198" t="s">
        <v>38</v>
      </c>
      <c r="O569" s="88"/>
      <c r="P569" s="199">
        <f>O569*H569</f>
        <v>0</v>
      </c>
      <c r="Q569" s="199">
        <v>0</v>
      </c>
      <c r="R569" s="199">
        <f>Q569*H569</f>
        <v>0</v>
      </c>
      <c r="S569" s="199">
        <v>0</v>
      </c>
      <c r="T569" s="200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1" t="s">
        <v>113</v>
      </c>
      <c r="AT569" s="201" t="s">
        <v>109</v>
      </c>
      <c r="AU569" s="201" t="s">
        <v>73</v>
      </c>
      <c r="AY569" s="14" t="s">
        <v>114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4" t="s">
        <v>81</v>
      </c>
      <c r="BK569" s="202">
        <f>ROUND(I569*H569,2)</f>
        <v>0</v>
      </c>
      <c r="BL569" s="14" t="s">
        <v>113</v>
      </c>
      <c r="BM569" s="201" t="s">
        <v>1922</v>
      </c>
    </row>
    <row r="570" s="2" customFormat="1" ht="33" customHeight="1">
      <c r="A570" s="35"/>
      <c r="B570" s="36"/>
      <c r="C570" s="188" t="s">
        <v>1923</v>
      </c>
      <c r="D570" s="188" t="s">
        <v>109</v>
      </c>
      <c r="E570" s="189" t="s">
        <v>1924</v>
      </c>
      <c r="F570" s="190" t="s">
        <v>1925</v>
      </c>
      <c r="G570" s="191" t="s">
        <v>112</v>
      </c>
      <c r="H570" s="192">
        <v>1</v>
      </c>
      <c r="I570" s="193"/>
      <c r="J570" s="194">
        <f>ROUND(I570*H570,2)</f>
        <v>0</v>
      </c>
      <c r="K570" s="195"/>
      <c r="L570" s="196"/>
      <c r="M570" s="197" t="s">
        <v>1</v>
      </c>
      <c r="N570" s="198" t="s">
        <v>38</v>
      </c>
      <c r="O570" s="88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1" t="s">
        <v>113</v>
      </c>
      <c r="AT570" s="201" t="s">
        <v>109</v>
      </c>
      <c r="AU570" s="201" t="s">
        <v>73</v>
      </c>
      <c r="AY570" s="14" t="s">
        <v>114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4" t="s">
        <v>81</v>
      </c>
      <c r="BK570" s="202">
        <f>ROUND(I570*H570,2)</f>
        <v>0</v>
      </c>
      <c r="BL570" s="14" t="s">
        <v>113</v>
      </c>
      <c r="BM570" s="201" t="s">
        <v>1926</v>
      </c>
    </row>
    <row r="571" s="2" customFormat="1" ht="33" customHeight="1">
      <c r="A571" s="35"/>
      <c r="B571" s="36"/>
      <c r="C571" s="188" t="s">
        <v>1927</v>
      </c>
      <c r="D571" s="188" t="s">
        <v>109</v>
      </c>
      <c r="E571" s="189" t="s">
        <v>1928</v>
      </c>
      <c r="F571" s="190" t="s">
        <v>1929</v>
      </c>
      <c r="G571" s="191" t="s">
        <v>112</v>
      </c>
      <c r="H571" s="192">
        <v>1</v>
      </c>
      <c r="I571" s="193"/>
      <c r="J571" s="194">
        <f>ROUND(I571*H571,2)</f>
        <v>0</v>
      </c>
      <c r="K571" s="195"/>
      <c r="L571" s="196"/>
      <c r="M571" s="197" t="s">
        <v>1</v>
      </c>
      <c r="N571" s="198" t="s">
        <v>38</v>
      </c>
      <c r="O571" s="88"/>
      <c r="P571" s="199">
        <f>O571*H571</f>
        <v>0</v>
      </c>
      <c r="Q571" s="199">
        <v>0</v>
      </c>
      <c r="R571" s="199">
        <f>Q571*H571</f>
        <v>0</v>
      </c>
      <c r="S571" s="199">
        <v>0</v>
      </c>
      <c r="T571" s="200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1" t="s">
        <v>113</v>
      </c>
      <c r="AT571" s="201" t="s">
        <v>109</v>
      </c>
      <c r="AU571" s="201" t="s">
        <v>73</v>
      </c>
      <c r="AY571" s="14" t="s">
        <v>114</v>
      </c>
      <c r="BE571" s="202">
        <f>IF(N571="základní",J571,0)</f>
        <v>0</v>
      </c>
      <c r="BF571" s="202">
        <f>IF(N571="snížená",J571,0)</f>
        <v>0</v>
      </c>
      <c r="BG571" s="202">
        <f>IF(N571="zákl. přenesená",J571,0)</f>
        <v>0</v>
      </c>
      <c r="BH571" s="202">
        <f>IF(N571="sníž. přenesená",J571,0)</f>
        <v>0</v>
      </c>
      <c r="BI571" s="202">
        <f>IF(N571="nulová",J571,0)</f>
        <v>0</v>
      </c>
      <c r="BJ571" s="14" t="s">
        <v>81</v>
      </c>
      <c r="BK571" s="202">
        <f>ROUND(I571*H571,2)</f>
        <v>0</v>
      </c>
      <c r="BL571" s="14" t="s">
        <v>113</v>
      </c>
      <c r="BM571" s="201" t="s">
        <v>1930</v>
      </c>
    </row>
    <row r="572" s="2" customFormat="1" ht="33" customHeight="1">
      <c r="A572" s="35"/>
      <c r="B572" s="36"/>
      <c r="C572" s="188" t="s">
        <v>1931</v>
      </c>
      <c r="D572" s="188" t="s">
        <v>109</v>
      </c>
      <c r="E572" s="189" t="s">
        <v>1932</v>
      </c>
      <c r="F572" s="190" t="s">
        <v>1933</v>
      </c>
      <c r="G572" s="191" t="s">
        <v>112</v>
      </c>
      <c r="H572" s="192">
        <v>1</v>
      </c>
      <c r="I572" s="193"/>
      <c r="J572" s="194">
        <f>ROUND(I572*H572,2)</f>
        <v>0</v>
      </c>
      <c r="K572" s="195"/>
      <c r="L572" s="196"/>
      <c r="M572" s="197" t="s">
        <v>1</v>
      </c>
      <c r="N572" s="198" t="s">
        <v>38</v>
      </c>
      <c r="O572" s="88"/>
      <c r="P572" s="199">
        <f>O572*H572</f>
        <v>0</v>
      </c>
      <c r="Q572" s="199">
        <v>0</v>
      </c>
      <c r="R572" s="199">
        <f>Q572*H572</f>
        <v>0</v>
      </c>
      <c r="S572" s="199">
        <v>0</v>
      </c>
      <c r="T572" s="200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1" t="s">
        <v>113</v>
      </c>
      <c r="AT572" s="201" t="s">
        <v>109</v>
      </c>
      <c r="AU572" s="201" t="s">
        <v>73</v>
      </c>
      <c r="AY572" s="14" t="s">
        <v>114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14" t="s">
        <v>81</v>
      </c>
      <c r="BK572" s="202">
        <f>ROUND(I572*H572,2)</f>
        <v>0</v>
      </c>
      <c r="BL572" s="14" t="s">
        <v>113</v>
      </c>
      <c r="BM572" s="201" t="s">
        <v>1934</v>
      </c>
    </row>
    <row r="573" s="2" customFormat="1" ht="33" customHeight="1">
      <c r="A573" s="35"/>
      <c r="B573" s="36"/>
      <c r="C573" s="188" t="s">
        <v>1935</v>
      </c>
      <c r="D573" s="188" t="s">
        <v>109</v>
      </c>
      <c r="E573" s="189" t="s">
        <v>1936</v>
      </c>
      <c r="F573" s="190" t="s">
        <v>1937</v>
      </c>
      <c r="G573" s="191" t="s">
        <v>112</v>
      </c>
      <c r="H573" s="192">
        <v>1</v>
      </c>
      <c r="I573" s="193"/>
      <c r="J573" s="194">
        <f>ROUND(I573*H573,2)</f>
        <v>0</v>
      </c>
      <c r="K573" s="195"/>
      <c r="L573" s="196"/>
      <c r="M573" s="197" t="s">
        <v>1</v>
      </c>
      <c r="N573" s="198" t="s">
        <v>38</v>
      </c>
      <c r="O573" s="88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1" t="s">
        <v>113</v>
      </c>
      <c r="AT573" s="201" t="s">
        <v>109</v>
      </c>
      <c r="AU573" s="201" t="s">
        <v>73</v>
      </c>
      <c r="AY573" s="14" t="s">
        <v>114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4" t="s">
        <v>81</v>
      </c>
      <c r="BK573" s="202">
        <f>ROUND(I573*H573,2)</f>
        <v>0</v>
      </c>
      <c r="BL573" s="14" t="s">
        <v>113</v>
      </c>
      <c r="BM573" s="201" t="s">
        <v>1938</v>
      </c>
    </row>
    <row r="574" s="2" customFormat="1" ht="33" customHeight="1">
      <c r="A574" s="35"/>
      <c r="B574" s="36"/>
      <c r="C574" s="188" t="s">
        <v>1939</v>
      </c>
      <c r="D574" s="188" t="s">
        <v>109</v>
      </c>
      <c r="E574" s="189" t="s">
        <v>1940</v>
      </c>
      <c r="F574" s="190" t="s">
        <v>1941</v>
      </c>
      <c r="G574" s="191" t="s">
        <v>112</v>
      </c>
      <c r="H574" s="192">
        <v>1</v>
      </c>
      <c r="I574" s="193"/>
      <c r="J574" s="194">
        <f>ROUND(I574*H574,2)</f>
        <v>0</v>
      </c>
      <c r="K574" s="195"/>
      <c r="L574" s="196"/>
      <c r="M574" s="197" t="s">
        <v>1</v>
      </c>
      <c r="N574" s="198" t="s">
        <v>38</v>
      </c>
      <c r="O574" s="88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01" t="s">
        <v>113</v>
      </c>
      <c r="AT574" s="201" t="s">
        <v>109</v>
      </c>
      <c r="AU574" s="201" t="s">
        <v>73</v>
      </c>
      <c r="AY574" s="14" t="s">
        <v>114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14" t="s">
        <v>81</v>
      </c>
      <c r="BK574" s="202">
        <f>ROUND(I574*H574,2)</f>
        <v>0</v>
      </c>
      <c r="BL574" s="14" t="s">
        <v>113</v>
      </c>
      <c r="BM574" s="201" t="s">
        <v>1942</v>
      </c>
    </row>
    <row r="575" s="2" customFormat="1" ht="33" customHeight="1">
      <c r="A575" s="35"/>
      <c r="B575" s="36"/>
      <c r="C575" s="188" t="s">
        <v>1943</v>
      </c>
      <c r="D575" s="188" t="s">
        <v>109</v>
      </c>
      <c r="E575" s="189" t="s">
        <v>1944</v>
      </c>
      <c r="F575" s="190" t="s">
        <v>1945</v>
      </c>
      <c r="G575" s="191" t="s">
        <v>112</v>
      </c>
      <c r="H575" s="192">
        <v>1</v>
      </c>
      <c r="I575" s="193"/>
      <c r="J575" s="194">
        <f>ROUND(I575*H575,2)</f>
        <v>0</v>
      </c>
      <c r="K575" s="195"/>
      <c r="L575" s="196"/>
      <c r="M575" s="197" t="s">
        <v>1</v>
      </c>
      <c r="N575" s="198" t="s">
        <v>38</v>
      </c>
      <c r="O575" s="88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1" t="s">
        <v>113</v>
      </c>
      <c r="AT575" s="201" t="s">
        <v>109</v>
      </c>
      <c r="AU575" s="201" t="s">
        <v>73</v>
      </c>
      <c r="AY575" s="14" t="s">
        <v>114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4" t="s">
        <v>81</v>
      </c>
      <c r="BK575" s="202">
        <f>ROUND(I575*H575,2)</f>
        <v>0</v>
      </c>
      <c r="BL575" s="14" t="s">
        <v>113</v>
      </c>
      <c r="BM575" s="201" t="s">
        <v>1946</v>
      </c>
    </row>
    <row r="576" s="2" customFormat="1" ht="33" customHeight="1">
      <c r="A576" s="35"/>
      <c r="B576" s="36"/>
      <c r="C576" s="188" t="s">
        <v>1947</v>
      </c>
      <c r="D576" s="188" t="s">
        <v>109</v>
      </c>
      <c r="E576" s="189" t="s">
        <v>1948</v>
      </c>
      <c r="F576" s="190" t="s">
        <v>1949</v>
      </c>
      <c r="G576" s="191" t="s">
        <v>112</v>
      </c>
      <c r="H576" s="192">
        <v>1</v>
      </c>
      <c r="I576" s="193"/>
      <c r="J576" s="194">
        <f>ROUND(I576*H576,2)</f>
        <v>0</v>
      </c>
      <c r="K576" s="195"/>
      <c r="L576" s="196"/>
      <c r="M576" s="197" t="s">
        <v>1</v>
      </c>
      <c r="N576" s="198" t="s">
        <v>38</v>
      </c>
      <c r="O576" s="88"/>
      <c r="P576" s="199">
        <f>O576*H576</f>
        <v>0</v>
      </c>
      <c r="Q576" s="199">
        <v>0</v>
      </c>
      <c r="R576" s="199">
        <f>Q576*H576</f>
        <v>0</v>
      </c>
      <c r="S576" s="199">
        <v>0</v>
      </c>
      <c r="T576" s="200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01" t="s">
        <v>113</v>
      </c>
      <c r="AT576" s="201" t="s">
        <v>109</v>
      </c>
      <c r="AU576" s="201" t="s">
        <v>73</v>
      </c>
      <c r="AY576" s="14" t="s">
        <v>114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4" t="s">
        <v>81</v>
      </c>
      <c r="BK576" s="202">
        <f>ROUND(I576*H576,2)</f>
        <v>0</v>
      </c>
      <c r="BL576" s="14" t="s">
        <v>113</v>
      </c>
      <c r="BM576" s="201" t="s">
        <v>1950</v>
      </c>
    </row>
    <row r="577" s="2" customFormat="1" ht="33" customHeight="1">
      <c r="A577" s="35"/>
      <c r="B577" s="36"/>
      <c r="C577" s="188" t="s">
        <v>1951</v>
      </c>
      <c r="D577" s="188" t="s">
        <v>109</v>
      </c>
      <c r="E577" s="189" t="s">
        <v>1952</v>
      </c>
      <c r="F577" s="190" t="s">
        <v>1953</v>
      </c>
      <c r="G577" s="191" t="s">
        <v>112</v>
      </c>
      <c r="H577" s="192">
        <v>1</v>
      </c>
      <c r="I577" s="193"/>
      <c r="J577" s="194">
        <f>ROUND(I577*H577,2)</f>
        <v>0</v>
      </c>
      <c r="K577" s="195"/>
      <c r="L577" s="196"/>
      <c r="M577" s="197" t="s">
        <v>1</v>
      </c>
      <c r="N577" s="198" t="s">
        <v>38</v>
      </c>
      <c r="O577" s="88"/>
      <c r="P577" s="199">
        <f>O577*H577</f>
        <v>0</v>
      </c>
      <c r="Q577" s="199">
        <v>0</v>
      </c>
      <c r="R577" s="199">
        <f>Q577*H577</f>
        <v>0</v>
      </c>
      <c r="S577" s="199">
        <v>0</v>
      </c>
      <c r="T577" s="200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1" t="s">
        <v>113</v>
      </c>
      <c r="AT577" s="201" t="s">
        <v>109</v>
      </c>
      <c r="AU577" s="201" t="s">
        <v>73</v>
      </c>
      <c r="AY577" s="14" t="s">
        <v>114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4" t="s">
        <v>81</v>
      </c>
      <c r="BK577" s="202">
        <f>ROUND(I577*H577,2)</f>
        <v>0</v>
      </c>
      <c r="BL577" s="14" t="s">
        <v>113</v>
      </c>
      <c r="BM577" s="201" t="s">
        <v>1954</v>
      </c>
    </row>
    <row r="578" s="2" customFormat="1" ht="33" customHeight="1">
      <c r="A578" s="35"/>
      <c r="B578" s="36"/>
      <c r="C578" s="188" t="s">
        <v>1955</v>
      </c>
      <c r="D578" s="188" t="s">
        <v>109</v>
      </c>
      <c r="E578" s="189" t="s">
        <v>1956</v>
      </c>
      <c r="F578" s="190" t="s">
        <v>1957</v>
      </c>
      <c r="G578" s="191" t="s">
        <v>112</v>
      </c>
      <c r="H578" s="192">
        <v>1</v>
      </c>
      <c r="I578" s="193"/>
      <c r="J578" s="194">
        <f>ROUND(I578*H578,2)</f>
        <v>0</v>
      </c>
      <c r="K578" s="195"/>
      <c r="L578" s="196"/>
      <c r="M578" s="197" t="s">
        <v>1</v>
      </c>
      <c r="N578" s="198" t="s">
        <v>38</v>
      </c>
      <c r="O578" s="88"/>
      <c r="P578" s="199">
        <f>O578*H578</f>
        <v>0</v>
      </c>
      <c r="Q578" s="199">
        <v>0</v>
      </c>
      <c r="R578" s="199">
        <f>Q578*H578</f>
        <v>0</v>
      </c>
      <c r="S578" s="199">
        <v>0</v>
      </c>
      <c r="T578" s="200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1" t="s">
        <v>113</v>
      </c>
      <c r="AT578" s="201" t="s">
        <v>109</v>
      </c>
      <c r="AU578" s="201" t="s">
        <v>73</v>
      </c>
      <c r="AY578" s="14" t="s">
        <v>114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4" t="s">
        <v>81</v>
      </c>
      <c r="BK578" s="202">
        <f>ROUND(I578*H578,2)</f>
        <v>0</v>
      </c>
      <c r="BL578" s="14" t="s">
        <v>113</v>
      </c>
      <c r="BM578" s="201" t="s">
        <v>1958</v>
      </c>
    </row>
    <row r="579" s="2" customFormat="1" ht="24.15" customHeight="1">
      <c r="A579" s="35"/>
      <c r="B579" s="36"/>
      <c r="C579" s="188" t="s">
        <v>1959</v>
      </c>
      <c r="D579" s="188" t="s">
        <v>109</v>
      </c>
      <c r="E579" s="189" t="s">
        <v>1960</v>
      </c>
      <c r="F579" s="190" t="s">
        <v>1961</v>
      </c>
      <c r="G579" s="191" t="s">
        <v>112</v>
      </c>
      <c r="H579" s="192">
        <v>1</v>
      </c>
      <c r="I579" s="193"/>
      <c r="J579" s="194">
        <f>ROUND(I579*H579,2)</f>
        <v>0</v>
      </c>
      <c r="K579" s="195"/>
      <c r="L579" s="196"/>
      <c r="M579" s="197" t="s">
        <v>1</v>
      </c>
      <c r="N579" s="198" t="s">
        <v>38</v>
      </c>
      <c r="O579" s="88"/>
      <c r="P579" s="199">
        <f>O579*H579</f>
        <v>0</v>
      </c>
      <c r="Q579" s="199">
        <v>0</v>
      </c>
      <c r="R579" s="199">
        <f>Q579*H579</f>
        <v>0</v>
      </c>
      <c r="S579" s="199">
        <v>0</v>
      </c>
      <c r="T579" s="200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1" t="s">
        <v>113</v>
      </c>
      <c r="AT579" s="201" t="s">
        <v>109</v>
      </c>
      <c r="AU579" s="201" t="s">
        <v>73</v>
      </c>
      <c r="AY579" s="14" t="s">
        <v>114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4" t="s">
        <v>81</v>
      </c>
      <c r="BK579" s="202">
        <f>ROUND(I579*H579,2)</f>
        <v>0</v>
      </c>
      <c r="BL579" s="14" t="s">
        <v>113</v>
      </c>
      <c r="BM579" s="201" t="s">
        <v>1962</v>
      </c>
    </row>
    <row r="580" s="2" customFormat="1" ht="24.15" customHeight="1">
      <c r="A580" s="35"/>
      <c r="B580" s="36"/>
      <c r="C580" s="188" t="s">
        <v>1963</v>
      </c>
      <c r="D580" s="188" t="s">
        <v>109</v>
      </c>
      <c r="E580" s="189" t="s">
        <v>1964</v>
      </c>
      <c r="F580" s="190" t="s">
        <v>1965</v>
      </c>
      <c r="G580" s="191" t="s">
        <v>112</v>
      </c>
      <c r="H580" s="192">
        <v>1</v>
      </c>
      <c r="I580" s="193"/>
      <c r="J580" s="194">
        <f>ROUND(I580*H580,2)</f>
        <v>0</v>
      </c>
      <c r="K580" s="195"/>
      <c r="L580" s="196"/>
      <c r="M580" s="197" t="s">
        <v>1</v>
      </c>
      <c r="N580" s="198" t="s">
        <v>38</v>
      </c>
      <c r="O580" s="88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1" t="s">
        <v>113</v>
      </c>
      <c r="AT580" s="201" t="s">
        <v>109</v>
      </c>
      <c r="AU580" s="201" t="s">
        <v>73</v>
      </c>
      <c r="AY580" s="14" t="s">
        <v>114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4" t="s">
        <v>81</v>
      </c>
      <c r="BK580" s="202">
        <f>ROUND(I580*H580,2)</f>
        <v>0</v>
      </c>
      <c r="BL580" s="14" t="s">
        <v>113</v>
      </c>
      <c r="BM580" s="201" t="s">
        <v>1966</v>
      </c>
    </row>
    <row r="581" s="2" customFormat="1" ht="24.15" customHeight="1">
      <c r="A581" s="35"/>
      <c r="B581" s="36"/>
      <c r="C581" s="188" t="s">
        <v>1967</v>
      </c>
      <c r="D581" s="188" t="s">
        <v>109</v>
      </c>
      <c r="E581" s="189" t="s">
        <v>1968</v>
      </c>
      <c r="F581" s="190" t="s">
        <v>1969</v>
      </c>
      <c r="G581" s="191" t="s">
        <v>112</v>
      </c>
      <c r="H581" s="192">
        <v>1</v>
      </c>
      <c r="I581" s="193"/>
      <c r="J581" s="194">
        <f>ROUND(I581*H581,2)</f>
        <v>0</v>
      </c>
      <c r="K581" s="195"/>
      <c r="L581" s="196"/>
      <c r="M581" s="197" t="s">
        <v>1</v>
      </c>
      <c r="N581" s="198" t="s">
        <v>38</v>
      </c>
      <c r="O581" s="88"/>
      <c r="P581" s="199">
        <f>O581*H581</f>
        <v>0</v>
      </c>
      <c r="Q581" s="199">
        <v>0</v>
      </c>
      <c r="R581" s="199">
        <f>Q581*H581</f>
        <v>0</v>
      </c>
      <c r="S581" s="199">
        <v>0</v>
      </c>
      <c r="T581" s="200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1" t="s">
        <v>113</v>
      </c>
      <c r="AT581" s="201" t="s">
        <v>109</v>
      </c>
      <c r="AU581" s="201" t="s">
        <v>73</v>
      </c>
      <c r="AY581" s="14" t="s">
        <v>114</v>
      </c>
      <c r="BE581" s="202">
        <f>IF(N581="základní",J581,0)</f>
        <v>0</v>
      </c>
      <c r="BF581" s="202">
        <f>IF(N581="snížená",J581,0)</f>
        <v>0</v>
      </c>
      <c r="BG581" s="202">
        <f>IF(N581="zákl. přenesená",J581,0)</f>
        <v>0</v>
      </c>
      <c r="BH581" s="202">
        <f>IF(N581="sníž. přenesená",J581,0)</f>
        <v>0</v>
      </c>
      <c r="BI581" s="202">
        <f>IF(N581="nulová",J581,0)</f>
        <v>0</v>
      </c>
      <c r="BJ581" s="14" t="s">
        <v>81</v>
      </c>
      <c r="BK581" s="202">
        <f>ROUND(I581*H581,2)</f>
        <v>0</v>
      </c>
      <c r="BL581" s="14" t="s">
        <v>113</v>
      </c>
      <c r="BM581" s="201" t="s">
        <v>1970</v>
      </c>
    </row>
    <row r="582" s="2" customFormat="1" ht="24.15" customHeight="1">
      <c r="A582" s="35"/>
      <c r="B582" s="36"/>
      <c r="C582" s="188" t="s">
        <v>1971</v>
      </c>
      <c r="D582" s="188" t="s">
        <v>109</v>
      </c>
      <c r="E582" s="189" t="s">
        <v>1972</v>
      </c>
      <c r="F582" s="190" t="s">
        <v>1973</v>
      </c>
      <c r="G582" s="191" t="s">
        <v>112</v>
      </c>
      <c r="H582" s="192">
        <v>1</v>
      </c>
      <c r="I582" s="193"/>
      <c r="J582" s="194">
        <f>ROUND(I582*H582,2)</f>
        <v>0</v>
      </c>
      <c r="K582" s="195"/>
      <c r="L582" s="196"/>
      <c r="M582" s="197" t="s">
        <v>1</v>
      </c>
      <c r="N582" s="198" t="s">
        <v>38</v>
      </c>
      <c r="O582" s="88"/>
      <c r="P582" s="199">
        <f>O582*H582</f>
        <v>0</v>
      </c>
      <c r="Q582" s="199">
        <v>0</v>
      </c>
      <c r="R582" s="199">
        <f>Q582*H582</f>
        <v>0</v>
      </c>
      <c r="S582" s="199">
        <v>0</v>
      </c>
      <c r="T582" s="20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01" t="s">
        <v>113</v>
      </c>
      <c r="AT582" s="201" t="s">
        <v>109</v>
      </c>
      <c r="AU582" s="201" t="s">
        <v>73</v>
      </c>
      <c r="AY582" s="14" t="s">
        <v>114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4" t="s">
        <v>81</v>
      </c>
      <c r="BK582" s="202">
        <f>ROUND(I582*H582,2)</f>
        <v>0</v>
      </c>
      <c r="BL582" s="14" t="s">
        <v>113</v>
      </c>
      <c r="BM582" s="201" t="s">
        <v>1974</v>
      </c>
    </row>
    <row r="583" s="2" customFormat="1" ht="33" customHeight="1">
      <c r="A583" s="35"/>
      <c r="B583" s="36"/>
      <c r="C583" s="188" t="s">
        <v>1975</v>
      </c>
      <c r="D583" s="188" t="s">
        <v>109</v>
      </c>
      <c r="E583" s="189" t="s">
        <v>1976</v>
      </c>
      <c r="F583" s="190" t="s">
        <v>1977</v>
      </c>
      <c r="G583" s="191" t="s">
        <v>112</v>
      </c>
      <c r="H583" s="192">
        <v>1</v>
      </c>
      <c r="I583" s="193"/>
      <c r="J583" s="194">
        <f>ROUND(I583*H583,2)</f>
        <v>0</v>
      </c>
      <c r="K583" s="195"/>
      <c r="L583" s="196"/>
      <c r="M583" s="197" t="s">
        <v>1</v>
      </c>
      <c r="N583" s="198" t="s">
        <v>38</v>
      </c>
      <c r="O583" s="88"/>
      <c r="P583" s="199">
        <f>O583*H583</f>
        <v>0</v>
      </c>
      <c r="Q583" s="199">
        <v>0</v>
      </c>
      <c r="R583" s="199">
        <f>Q583*H583</f>
        <v>0</v>
      </c>
      <c r="S583" s="199">
        <v>0</v>
      </c>
      <c r="T583" s="200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1" t="s">
        <v>113</v>
      </c>
      <c r="AT583" s="201" t="s">
        <v>109</v>
      </c>
      <c r="AU583" s="201" t="s">
        <v>73</v>
      </c>
      <c r="AY583" s="14" t="s">
        <v>114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4" t="s">
        <v>81</v>
      </c>
      <c r="BK583" s="202">
        <f>ROUND(I583*H583,2)</f>
        <v>0</v>
      </c>
      <c r="BL583" s="14" t="s">
        <v>113</v>
      </c>
      <c r="BM583" s="201" t="s">
        <v>1978</v>
      </c>
    </row>
    <row r="584" s="2" customFormat="1" ht="33" customHeight="1">
      <c r="A584" s="35"/>
      <c r="B584" s="36"/>
      <c r="C584" s="188" t="s">
        <v>1979</v>
      </c>
      <c r="D584" s="188" t="s">
        <v>109</v>
      </c>
      <c r="E584" s="189" t="s">
        <v>1980</v>
      </c>
      <c r="F584" s="190" t="s">
        <v>1981</v>
      </c>
      <c r="G584" s="191" t="s">
        <v>112</v>
      </c>
      <c r="H584" s="192">
        <v>1</v>
      </c>
      <c r="I584" s="193"/>
      <c r="J584" s="194">
        <f>ROUND(I584*H584,2)</f>
        <v>0</v>
      </c>
      <c r="K584" s="195"/>
      <c r="L584" s="196"/>
      <c r="M584" s="197" t="s">
        <v>1</v>
      </c>
      <c r="N584" s="198" t="s">
        <v>38</v>
      </c>
      <c r="O584" s="88"/>
      <c r="P584" s="199">
        <f>O584*H584</f>
        <v>0</v>
      </c>
      <c r="Q584" s="199">
        <v>0</v>
      </c>
      <c r="R584" s="199">
        <f>Q584*H584</f>
        <v>0</v>
      </c>
      <c r="S584" s="199">
        <v>0</v>
      </c>
      <c r="T584" s="200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01" t="s">
        <v>113</v>
      </c>
      <c r="AT584" s="201" t="s">
        <v>109</v>
      </c>
      <c r="AU584" s="201" t="s">
        <v>73</v>
      </c>
      <c r="AY584" s="14" t="s">
        <v>114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4" t="s">
        <v>81</v>
      </c>
      <c r="BK584" s="202">
        <f>ROUND(I584*H584,2)</f>
        <v>0</v>
      </c>
      <c r="BL584" s="14" t="s">
        <v>113</v>
      </c>
      <c r="BM584" s="201" t="s">
        <v>1982</v>
      </c>
    </row>
    <row r="585" s="2" customFormat="1" ht="33" customHeight="1">
      <c r="A585" s="35"/>
      <c r="B585" s="36"/>
      <c r="C585" s="188" t="s">
        <v>1983</v>
      </c>
      <c r="D585" s="188" t="s">
        <v>109</v>
      </c>
      <c r="E585" s="189" t="s">
        <v>1984</v>
      </c>
      <c r="F585" s="190" t="s">
        <v>1985</v>
      </c>
      <c r="G585" s="191" t="s">
        <v>112</v>
      </c>
      <c r="H585" s="192">
        <v>1</v>
      </c>
      <c r="I585" s="193"/>
      <c r="J585" s="194">
        <f>ROUND(I585*H585,2)</f>
        <v>0</v>
      </c>
      <c r="K585" s="195"/>
      <c r="L585" s="196"/>
      <c r="M585" s="197" t="s">
        <v>1</v>
      </c>
      <c r="N585" s="198" t="s">
        <v>38</v>
      </c>
      <c r="O585" s="88"/>
      <c r="P585" s="199">
        <f>O585*H585</f>
        <v>0</v>
      </c>
      <c r="Q585" s="199">
        <v>0</v>
      </c>
      <c r="R585" s="199">
        <f>Q585*H585</f>
        <v>0</v>
      </c>
      <c r="S585" s="199">
        <v>0</v>
      </c>
      <c r="T585" s="200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1" t="s">
        <v>113</v>
      </c>
      <c r="AT585" s="201" t="s">
        <v>109</v>
      </c>
      <c r="AU585" s="201" t="s">
        <v>73</v>
      </c>
      <c r="AY585" s="14" t="s">
        <v>114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4" t="s">
        <v>81</v>
      </c>
      <c r="BK585" s="202">
        <f>ROUND(I585*H585,2)</f>
        <v>0</v>
      </c>
      <c r="BL585" s="14" t="s">
        <v>113</v>
      </c>
      <c r="BM585" s="201" t="s">
        <v>1986</v>
      </c>
    </row>
    <row r="586" s="2" customFormat="1" ht="33" customHeight="1">
      <c r="A586" s="35"/>
      <c r="B586" s="36"/>
      <c r="C586" s="188" t="s">
        <v>1987</v>
      </c>
      <c r="D586" s="188" t="s">
        <v>109</v>
      </c>
      <c r="E586" s="189" t="s">
        <v>1988</v>
      </c>
      <c r="F586" s="190" t="s">
        <v>1989</v>
      </c>
      <c r="G586" s="191" t="s">
        <v>112</v>
      </c>
      <c r="H586" s="192">
        <v>1</v>
      </c>
      <c r="I586" s="193"/>
      <c r="J586" s="194">
        <f>ROUND(I586*H586,2)</f>
        <v>0</v>
      </c>
      <c r="K586" s="195"/>
      <c r="L586" s="196"/>
      <c r="M586" s="197" t="s">
        <v>1</v>
      </c>
      <c r="N586" s="198" t="s">
        <v>38</v>
      </c>
      <c r="O586" s="88"/>
      <c r="P586" s="199">
        <f>O586*H586</f>
        <v>0</v>
      </c>
      <c r="Q586" s="199">
        <v>0</v>
      </c>
      <c r="R586" s="199">
        <f>Q586*H586</f>
        <v>0</v>
      </c>
      <c r="S586" s="199">
        <v>0</v>
      </c>
      <c r="T586" s="200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1" t="s">
        <v>113</v>
      </c>
      <c r="AT586" s="201" t="s">
        <v>109</v>
      </c>
      <c r="AU586" s="201" t="s">
        <v>73</v>
      </c>
      <c r="AY586" s="14" t="s">
        <v>114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14" t="s">
        <v>81</v>
      </c>
      <c r="BK586" s="202">
        <f>ROUND(I586*H586,2)</f>
        <v>0</v>
      </c>
      <c r="BL586" s="14" t="s">
        <v>113</v>
      </c>
      <c r="BM586" s="201" t="s">
        <v>1990</v>
      </c>
    </row>
    <row r="587" s="2" customFormat="1" ht="33" customHeight="1">
      <c r="A587" s="35"/>
      <c r="B587" s="36"/>
      <c r="C587" s="188" t="s">
        <v>1991</v>
      </c>
      <c r="D587" s="188" t="s">
        <v>109</v>
      </c>
      <c r="E587" s="189" t="s">
        <v>1992</v>
      </c>
      <c r="F587" s="190" t="s">
        <v>1993</v>
      </c>
      <c r="G587" s="191" t="s">
        <v>1777</v>
      </c>
      <c r="H587" s="192">
        <v>100</v>
      </c>
      <c r="I587" s="193"/>
      <c r="J587" s="194">
        <f>ROUND(I587*H587,2)</f>
        <v>0</v>
      </c>
      <c r="K587" s="195"/>
      <c r="L587" s="196"/>
      <c r="M587" s="197" t="s">
        <v>1</v>
      </c>
      <c r="N587" s="198" t="s">
        <v>38</v>
      </c>
      <c r="O587" s="88"/>
      <c r="P587" s="199">
        <f>O587*H587</f>
        <v>0</v>
      </c>
      <c r="Q587" s="199">
        <v>0</v>
      </c>
      <c r="R587" s="199">
        <f>Q587*H587</f>
        <v>0</v>
      </c>
      <c r="S587" s="199">
        <v>0</v>
      </c>
      <c r="T587" s="200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1" t="s">
        <v>113</v>
      </c>
      <c r="AT587" s="201" t="s">
        <v>109</v>
      </c>
      <c r="AU587" s="201" t="s">
        <v>73</v>
      </c>
      <c r="AY587" s="14" t="s">
        <v>114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4" t="s">
        <v>81</v>
      </c>
      <c r="BK587" s="202">
        <f>ROUND(I587*H587,2)</f>
        <v>0</v>
      </c>
      <c r="BL587" s="14" t="s">
        <v>113</v>
      </c>
      <c r="BM587" s="201" t="s">
        <v>1994</v>
      </c>
    </row>
    <row r="588" s="2" customFormat="1" ht="33" customHeight="1">
      <c r="A588" s="35"/>
      <c r="B588" s="36"/>
      <c r="C588" s="188" t="s">
        <v>1995</v>
      </c>
      <c r="D588" s="188" t="s">
        <v>109</v>
      </c>
      <c r="E588" s="189" t="s">
        <v>1996</v>
      </c>
      <c r="F588" s="190" t="s">
        <v>1997</v>
      </c>
      <c r="G588" s="191" t="s">
        <v>1777</v>
      </c>
      <c r="H588" s="192">
        <v>100</v>
      </c>
      <c r="I588" s="193"/>
      <c r="J588" s="194">
        <f>ROUND(I588*H588,2)</f>
        <v>0</v>
      </c>
      <c r="K588" s="195"/>
      <c r="L588" s="196"/>
      <c r="M588" s="197" t="s">
        <v>1</v>
      </c>
      <c r="N588" s="198" t="s">
        <v>38</v>
      </c>
      <c r="O588" s="88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1" t="s">
        <v>113</v>
      </c>
      <c r="AT588" s="201" t="s">
        <v>109</v>
      </c>
      <c r="AU588" s="201" t="s">
        <v>73</v>
      </c>
      <c r="AY588" s="14" t="s">
        <v>114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4" t="s">
        <v>81</v>
      </c>
      <c r="BK588" s="202">
        <f>ROUND(I588*H588,2)</f>
        <v>0</v>
      </c>
      <c r="BL588" s="14" t="s">
        <v>113</v>
      </c>
      <c r="BM588" s="201" t="s">
        <v>1998</v>
      </c>
    </row>
    <row r="589" s="2" customFormat="1" ht="33" customHeight="1">
      <c r="A589" s="35"/>
      <c r="B589" s="36"/>
      <c r="C589" s="188" t="s">
        <v>1999</v>
      </c>
      <c r="D589" s="188" t="s">
        <v>109</v>
      </c>
      <c r="E589" s="189" t="s">
        <v>2000</v>
      </c>
      <c r="F589" s="190" t="s">
        <v>2001</v>
      </c>
      <c r="G589" s="191" t="s">
        <v>1777</v>
      </c>
      <c r="H589" s="192">
        <v>100</v>
      </c>
      <c r="I589" s="193"/>
      <c r="J589" s="194">
        <f>ROUND(I589*H589,2)</f>
        <v>0</v>
      </c>
      <c r="K589" s="195"/>
      <c r="L589" s="196"/>
      <c r="M589" s="197" t="s">
        <v>1</v>
      </c>
      <c r="N589" s="198" t="s">
        <v>38</v>
      </c>
      <c r="O589" s="88"/>
      <c r="P589" s="199">
        <f>O589*H589</f>
        <v>0</v>
      </c>
      <c r="Q589" s="199">
        <v>0</v>
      </c>
      <c r="R589" s="199">
        <f>Q589*H589</f>
        <v>0</v>
      </c>
      <c r="S589" s="199">
        <v>0</v>
      </c>
      <c r="T589" s="20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1" t="s">
        <v>113</v>
      </c>
      <c r="AT589" s="201" t="s">
        <v>109</v>
      </c>
      <c r="AU589" s="201" t="s">
        <v>73</v>
      </c>
      <c r="AY589" s="14" t="s">
        <v>114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4" t="s">
        <v>81</v>
      </c>
      <c r="BK589" s="202">
        <f>ROUND(I589*H589,2)</f>
        <v>0</v>
      </c>
      <c r="BL589" s="14" t="s">
        <v>113</v>
      </c>
      <c r="BM589" s="201" t="s">
        <v>2002</v>
      </c>
    </row>
    <row r="590" s="2" customFormat="1" ht="33" customHeight="1">
      <c r="A590" s="35"/>
      <c r="B590" s="36"/>
      <c r="C590" s="188" t="s">
        <v>2003</v>
      </c>
      <c r="D590" s="188" t="s">
        <v>109</v>
      </c>
      <c r="E590" s="189" t="s">
        <v>2004</v>
      </c>
      <c r="F590" s="190" t="s">
        <v>2005</v>
      </c>
      <c r="G590" s="191" t="s">
        <v>1777</v>
      </c>
      <c r="H590" s="192">
        <v>100</v>
      </c>
      <c r="I590" s="193"/>
      <c r="J590" s="194">
        <f>ROUND(I590*H590,2)</f>
        <v>0</v>
      </c>
      <c r="K590" s="195"/>
      <c r="L590" s="196"/>
      <c r="M590" s="197" t="s">
        <v>1</v>
      </c>
      <c r="N590" s="198" t="s">
        <v>38</v>
      </c>
      <c r="O590" s="88"/>
      <c r="P590" s="199">
        <f>O590*H590</f>
        <v>0</v>
      </c>
      <c r="Q590" s="199">
        <v>0</v>
      </c>
      <c r="R590" s="199">
        <f>Q590*H590</f>
        <v>0</v>
      </c>
      <c r="S590" s="199">
        <v>0</v>
      </c>
      <c r="T590" s="200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1" t="s">
        <v>113</v>
      </c>
      <c r="AT590" s="201" t="s">
        <v>109</v>
      </c>
      <c r="AU590" s="201" t="s">
        <v>73</v>
      </c>
      <c r="AY590" s="14" t="s">
        <v>114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4" t="s">
        <v>81</v>
      </c>
      <c r="BK590" s="202">
        <f>ROUND(I590*H590,2)</f>
        <v>0</v>
      </c>
      <c r="BL590" s="14" t="s">
        <v>113</v>
      </c>
      <c r="BM590" s="201" t="s">
        <v>2006</v>
      </c>
    </row>
    <row r="591" s="2" customFormat="1" ht="37.8" customHeight="1">
      <c r="A591" s="35"/>
      <c r="B591" s="36"/>
      <c r="C591" s="188" t="s">
        <v>2007</v>
      </c>
      <c r="D591" s="188" t="s">
        <v>109</v>
      </c>
      <c r="E591" s="189" t="s">
        <v>2008</v>
      </c>
      <c r="F591" s="190" t="s">
        <v>2009</v>
      </c>
      <c r="G591" s="191" t="s">
        <v>112</v>
      </c>
      <c r="H591" s="192">
        <v>1</v>
      </c>
      <c r="I591" s="193"/>
      <c r="J591" s="194">
        <f>ROUND(I591*H591,2)</f>
        <v>0</v>
      </c>
      <c r="K591" s="195"/>
      <c r="L591" s="196"/>
      <c r="M591" s="197" t="s">
        <v>1</v>
      </c>
      <c r="N591" s="198" t="s">
        <v>38</v>
      </c>
      <c r="O591" s="88"/>
      <c r="P591" s="199">
        <f>O591*H591</f>
        <v>0</v>
      </c>
      <c r="Q591" s="199">
        <v>0</v>
      </c>
      <c r="R591" s="199">
        <f>Q591*H591</f>
        <v>0</v>
      </c>
      <c r="S591" s="199">
        <v>0</v>
      </c>
      <c r="T591" s="200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1" t="s">
        <v>113</v>
      </c>
      <c r="AT591" s="201" t="s">
        <v>109</v>
      </c>
      <c r="AU591" s="201" t="s">
        <v>73</v>
      </c>
      <c r="AY591" s="14" t="s">
        <v>114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4" t="s">
        <v>81</v>
      </c>
      <c r="BK591" s="202">
        <f>ROUND(I591*H591,2)</f>
        <v>0</v>
      </c>
      <c r="BL591" s="14" t="s">
        <v>113</v>
      </c>
      <c r="BM591" s="201" t="s">
        <v>2010</v>
      </c>
    </row>
    <row r="592" s="2" customFormat="1" ht="37.8" customHeight="1">
      <c r="A592" s="35"/>
      <c r="B592" s="36"/>
      <c r="C592" s="188" t="s">
        <v>2011</v>
      </c>
      <c r="D592" s="188" t="s">
        <v>109</v>
      </c>
      <c r="E592" s="189" t="s">
        <v>2012</v>
      </c>
      <c r="F592" s="190" t="s">
        <v>2013</v>
      </c>
      <c r="G592" s="191" t="s">
        <v>112</v>
      </c>
      <c r="H592" s="192">
        <v>1</v>
      </c>
      <c r="I592" s="193"/>
      <c r="J592" s="194">
        <f>ROUND(I592*H592,2)</f>
        <v>0</v>
      </c>
      <c r="K592" s="195"/>
      <c r="L592" s="196"/>
      <c r="M592" s="197" t="s">
        <v>1</v>
      </c>
      <c r="N592" s="198" t="s">
        <v>38</v>
      </c>
      <c r="O592" s="88"/>
      <c r="P592" s="199">
        <f>O592*H592</f>
        <v>0</v>
      </c>
      <c r="Q592" s="199">
        <v>0</v>
      </c>
      <c r="R592" s="199">
        <f>Q592*H592</f>
        <v>0</v>
      </c>
      <c r="S592" s="199">
        <v>0</v>
      </c>
      <c r="T592" s="200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1" t="s">
        <v>113</v>
      </c>
      <c r="AT592" s="201" t="s">
        <v>109</v>
      </c>
      <c r="AU592" s="201" t="s">
        <v>73</v>
      </c>
      <c r="AY592" s="14" t="s">
        <v>114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14" t="s">
        <v>81</v>
      </c>
      <c r="BK592" s="202">
        <f>ROUND(I592*H592,2)</f>
        <v>0</v>
      </c>
      <c r="BL592" s="14" t="s">
        <v>113</v>
      </c>
      <c r="BM592" s="201" t="s">
        <v>2014</v>
      </c>
    </row>
    <row r="593" s="2" customFormat="1" ht="37.8" customHeight="1">
      <c r="A593" s="35"/>
      <c r="B593" s="36"/>
      <c r="C593" s="188" t="s">
        <v>2015</v>
      </c>
      <c r="D593" s="188" t="s">
        <v>109</v>
      </c>
      <c r="E593" s="189" t="s">
        <v>2016</v>
      </c>
      <c r="F593" s="190" t="s">
        <v>2017</v>
      </c>
      <c r="G593" s="191" t="s">
        <v>112</v>
      </c>
      <c r="H593" s="192">
        <v>1</v>
      </c>
      <c r="I593" s="193"/>
      <c r="J593" s="194">
        <f>ROUND(I593*H593,2)</f>
        <v>0</v>
      </c>
      <c r="K593" s="195"/>
      <c r="L593" s="196"/>
      <c r="M593" s="197" t="s">
        <v>1</v>
      </c>
      <c r="N593" s="198" t="s">
        <v>38</v>
      </c>
      <c r="O593" s="88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1" t="s">
        <v>113</v>
      </c>
      <c r="AT593" s="201" t="s">
        <v>109</v>
      </c>
      <c r="AU593" s="201" t="s">
        <v>73</v>
      </c>
      <c r="AY593" s="14" t="s">
        <v>114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4" t="s">
        <v>81</v>
      </c>
      <c r="BK593" s="202">
        <f>ROUND(I593*H593,2)</f>
        <v>0</v>
      </c>
      <c r="BL593" s="14" t="s">
        <v>113</v>
      </c>
      <c r="BM593" s="201" t="s">
        <v>2018</v>
      </c>
    </row>
    <row r="594" s="2" customFormat="1" ht="37.8" customHeight="1">
      <c r="A594" s="35"/>
      <c r="B594" s="36"/>
      <c r="C594" s="188" t="s">
        <v>2019</v>
      </c>
      <c r="D594" s="188" t="s">
        <v>109</v>
      </c>
      <c r="E594" s="189" t="s">
        <v>2020</v>
      </c>
      <c r="F594" s="190" t="s">
        <v>2021</v>
      </c>
      <c r="G594" s="191" t="s">
        <v>112</v>
      </c>
      <c r="H594" s="192">
        <v>1</v>
      </c>
      <c r="I594" s="193"/>
      <c r="J594" s="194">
        <f>ROUND(I594*H594,2)</f>
        <v>0</v>
      </c>
      <c r="K594" s="195"/>
      <c r="L594" s="196"/>
      <c r="M594" s="197" t="s">
        <v>1</v>
      </c>
      <c r="N594" s="198" t="s">
        <v>38</v>
      </c>
      <c r="O594" s="88"/>
      <c r="P594" s="199">
        <f>O594*H594</f>
        <v>0</v>
      </c>
      <c r="Q594" s="199">
        <v>0</v>
      </c>
      <c r="R594" s="199">
        <f>Q594*H594</f>
        <v>0</v>
      </c>
      <c r="S594" s="199">
        <v>0</v>
      </c>
      <c r="T594" s="200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1" t="s">
        <v>113</v>
      </c>
      <c r="AT594" s="201" t="s">
        <v>109</v>
      </c>
      <c r="AU594" s="201" t="s">
        <v>73</v>
      </c>
      <c r="AY594" s="14" t="s">
        <v>114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14" t="s">
        <v>81</v>
      </c>
      <c r="BK594" s="202">
        <f>ROUND(I594*H594,2)</f>
        <v>0</v>
      </c>
      <c r="BL594" s="14" t="s">
        <v>113</v>
      </c>
      <c r="BM594" s="201" t="s">
        <v>2022</v>
      </c>
    </row>
    <row r="595" s="2" customFormat="1" ht="37.8" customHeight="1">
      <c r="A595" s="35"/>
      <c r="B595" s="36"/>
      <c r="C595" s="188" t="s">
        <v>2023</v>
      </c>
      <c r="D595" s="188" t="s">
        <v>109</v>
      </c>
      <c r="E595" s="189" t="s">
        <v>2024</v>
      </c>
      <c r="F595" s="190" t="s">
        <v>2025</v>
      </c>
      <c r="G595" s="191" t="s">
        <v>112</v>
      </c>
      <c r="H595" s="192">
        <v>1</v>
      </c>
      <c r="I595" s="193"/>
      <c r="J595" s="194">
        <f>ROUND(I595*H595,2)</f>
        <v>0</v>
      </c>
      <c r="K595" s="195"/>
      <c r="L595" s="196"/>
      <c r="M595" s="197" t="s">
        <v>1</v>
      </c>
      <c r="N595" s="198" t="s">
        <v>38</v>
      </c>
      <c r="O595" s="88"/>
      <c r="P595" s="199">
        <f>O595*H595</f>
        <v>0</v>
      </c>
      <c r="Q595" s="199">
        <v>0</v>
      </c>
      <c r="R595" s="199">
        <f>Q595*H595</f>
        <v>0</v>
      </c>
      <c r="S595" s="199">
        <v>0</v>
      </c>
      <c r="T595" s="200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01" t="s">
        <v>113</v>
      </c>
      <c r="AT595" s="201" t="s">
        <v>109</v>
      </c>
      <c r="AU595" s="201" t="s">
        <v>73</v>
      </c>
      <c r="AY595" s="14" t="s">
        <v>114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14" t="s">
        <v>81</v>
      </c>
      <c r="BK595" s="202">
        <f>ROUND(I595*H595,2)</f>
        <v>0</v>
      </c>
      <c r="BL595" s="14" t="s">
        <v>113</v>
      </c>
      <c r="BM595" s="201" t="s">
        <v>2026</v>
      </c>
    </row>
    <row r="596" s="2" customFormat="1" ht="37.8" customHeight="1">
      <c r="A596" s="35"/>
      <c r="B596" s="36"/>
      <c r="C596" s="188" t="s">
        <v>2027</v>
      </c>
      <c r="D596" s="188" t="s">
        <v>109</v>
      </c>
      <c r="E596" s="189" t="s">
        <v>2028</v>
      </c>
      <c r="F596" s="190" t="s">
        <v>2029</v>
      </c>
      <c r="G596" s="191" t="s">
        <v>112</v>
      </c>
      <c r="H596" s="192">
        <v>1</v>
      </c>
      <c r="I596" s="193"/>
      <c r="J596" s="194">
        <f>ROUND(I596*H596,2)</f>
        <v>0</v>
      </c>
      <c r="K596" s="195"/>
      <c r="L596" s="196"/>
      <c r="M596" s="197" t="s">
        <v>1</v>
      </c>
      <c r="N596" s="198" t="s">
        <v>38</v>
      </c>
      <c r="O596" s="88"/>
      <c r="P596" s="199">
        <f>O596*H596</f>
        <v>0</v>
      </c>
      <c r="Q596" s="199">
        <v>0</v>
      </c>
      <c r="R596" s="199">
        <f>Q596*H596</f>
        <v>0</v>
      </c>
      <c r="S596" s="199">
        <v>0</v>
      </c>
      <c r="T596" s="200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1" t="s">
        <v>113</v>
      </c>
      <c r="AT596" s="201" t="s">
        <v>109</v>
      </c>
      <c r="AU596" s="201" t="s">
        <v>73</v>
      </c>
      <c r="AY596" s="14" t="s">
        <v>114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4" t="s">
        <v>81</v>
      </c>
      <c r="BK596" s="202">
        <f>ROUND(I596*H596,2)</f>
        <v>0</v>
      </c>
      <c r="BL596" s="14" t="s">
        <v>113</v>
      </c>
      <c r="BM596" s="201" t="s">
        <v>2030</v>
      </c>
    </row>
    <row r="597" s="2" customFormat="1" ht="37.8" customHeight="1">
      <c r="A597" s="35"/>
      <c r="B597" s="36"/>
      <c r="C597" s="188" t="s">
        <v>2031</v>
      </c>
      <c r="D597" s="188" t="s">
        <v>109</v>
      </c>
      <c r="E597" s="189" t="s">
        <v>2032</v>
      </c>
      <c r="F597" s="190" t="s">
        <v>2033</v>
      </c>
      <c r="G597" s="191" t="s">
        <v>112</v>
      </c>
      <c r="H597" s="192">
        <v>1</v>
      </c>
      <c r="I597" s="193"/>
      <c r="J597" s="194">
        <f>ROUND(I597*H597,2)</f>
        <v>0</v>
      </c>
      <c r="K597" s="195"/>
      <c r="L597" s="196"/>
      <c r="M597" s="197" t="s">
        <v>1</v>
      </c>
      <c r="N597" s="198" t="s">
        <v>38</v>
      </c>
      <c r="O597" s="88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1" t="s">
        <v>113</v>
      </c>
      <c r="AT597" s="201" t="s">
        <v>109</v>
      </c>
      <c r="AU597" s="201" t="s">
        <v>73</v>
      </c>
      <c r="AY597" s="14" t="s">
        <v>114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14" t="s">
        <v>81</v>
      </c>
      <c r="BK597" s="202">
        <f>ROUND(I597*H597,2)</f>
        <v>0</v>
      </c>
      <c r="BL597" s="14" t="s">
        <v>113</v>
      </c>
      <c r="BM597" s="201" t="s">
        <v>2034</v>
      </c>
    </row>
    <row r="598" s="2" customFormat="1" ht="37.8" customHeight="1">
      <c r="A598" s="35"/>
      <c r="B598" s="36"/>
      <c r="C598" s="188" t="s">
        <v>2035</v>
      </c>
      <c r="D598" s="188" t="s">
        <v>109</v>
      </c>
      <c r="E598" s="189" t="s">
        <v>2036</v>
      </c>
      <c r="F598" s="190" t="s">
        <v>2037</v>
      </c>
      <c r="G598" s="191" t="s">
        <v>112</v>
      </c>
      <c r="H598" s="192">
        <v>1</v>
      </c>
      <c r="I598" s="193"/>
      <c r="J598" s="194">
        <f>ROUND(I598*H598,2)</f>
        <v>0</v>
      </c>
      <c r="K598" s="195"/>
      <c r="L598" s="196"/>
      <c r="M598" s="197" t="s">
        <v>1</v>
      </c>
      <c r="N598" s="198" t="s">
        <v>38</v>
      </c>
      <c r="O598" s="88"/>
      <c r="P598" s="199">
        <f>O598*H598</f>
        <v>0</v>
      </c>
      <c r="Q598" s="199">
        <v>0</v>
      </c>
      <c r="R598" s="199">
        <f>Q598*H598</f>
        <v>0</v>
      </c>
      <c r="S598" s="199">
        <v>0</v>
      </c>
      <c r="T598" s="200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1" t="s">
        <v>113</v>
      </c>
      <c r="AT598" s="201" t="s">
        <v>109</v>
      </c>
      <c r="AU598" s="201" t="s">
        <v>73</v>
      </c>
      <c r="AY598" s="14" t="s">
        <v>114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4" t="s">
        <v>81</v>
      </c>
      <c r="BK598" s="202">
        <f>ROUND(I598*H598,2)</f>
        <v>0</v>
      </c>
      <c r="BL598" s="14" t="s">
        <v>113</v>
      </c>
      <c r="BM598" s="201" t="s">
        <v>2038</v>
      </c>
    </row>
    <row r="599" s="2" customFormat="1" ht="37.8" customHeight="1">
      <c r="A599" s="35"/>
      <c r="B599" s="36"/>
      <c r="C599" s="188" t="s">
        <v>2039</v>
      </c>
      <c r="D599" s="188" t="s">
        <v>109</v>
      </c>
      <c r="E599" s="189" t="s">
        <v>2040</v>
      </c>
      <c r="F599" s="190" t="s">
        <v>2041</v>
      </c>
      <c r="G599" s="191" t="s">
        <v>112</v>
      </c>
      <c r="H599" s="192">
        <v>1</v>
      </c>
      <c r="I599" s="193"/>
      <c r="J599" s="194">
        <f>ROUND(I599*H599,2)</f>
        <v>0</v>
      </c>
      <c r="K599" s="195"/>
      <c r="L599" s="196"/>
      <c r="M599" s="197" t="s">
        <v>1</v>
      </c>
      <c r="N599" s="198" t="s">
        <v>38</v>
      </c>
      <c r="O599" s="88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1" t="s">
        <v>113</v>
      </c>
      <c r="AT599" s="201" t="s">
        <v>109</v>
      </c>
      <c r="AU599" s="201" t="s">
        <v>73</v>
      </c>
      <c r="AY599" s="14" t="s">
        <v>114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14" t="s">
        <v>81</v>
      </c>
      <c r="BK599" s="202">
        <f>ROUND(I599*H599,2)</f>
        <v>0</v>
      </c>
      <c r="BL599" s="14" t="s">
        <v>113</v>
      </c>
      <c r="BM599" s="201" t="s">
        <v>2042</v>
      </c>
    </row>
    <row r="600" s="2" customFormat="1" ht="37.8" customHeight="1">
      <c r="A600" s="35"/>
      <c r="B600" s="36"/>
      <c r="C600" s="188" t="s">
        <v>2043</v>
      </c>
      <c r="D600" s="188" t="s">
        <v>109</v>
      </c>
      <c r="E600" s="189" t="s">
        <v>2044</v>
      </c>
      <c r="F600" s="190" t="s">
        <v>2045</v>
      </c>
      <c r="G600" s="191" t="s">
        <v>112</v>
      </c>
      <c r="H600" s="192">
        <v>1</v>
      </c>
      <c r="I600" s="193"/>
      <c r="J600" s="194">
        <f>ROUND(I600*H600,2)</f>
        <v>0</v>
      </c>
      <c r="K600" s="195"/>
      <c r="L600" s="196"/>
      <c r="M600" s="197" t="s">
        <v>1</v>
      </c>
      <c r="N600" s="198" t="s">
        <v>38</v>
      </c>
      <c r="O600" s="88"/>
      <c r="P600" s="199">
        <f>O600*H600</f>
        <v>0</v>
      </c>
      <c r="Q600" s="199">
        <v>0</v>
      </c>
      <c r="R600" s="199">
        <f>Q600*H600</f>
        <v>0</v>
      </c>
      <c r="S600" s="199">
        <v>0</v>
      </c>
      <c r="T600" s="200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1" t="s">
        <v>113</v>
      </c>
      <c r="AT600" s="201" t="s">
        <v>109</v>
      </c>
      <c r="AU600" s="201" t="s">
        <v>73</v>
      </c>
      <c r="AY600" s="14" t="s">
        <v>114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4" t="s">
        <v>81</v>
      </c>
      <c r="BK600" s="202">
        <f>ROUND(I600*H600,2)</f>
        <v>0</v>
      </c>
      <c r="BL600" s="14" t="s">
        <v>113</v>
      </c>
      <c r="BM600" s="201" t="s">
        <v>2046</v>
      </c>
    </row>
    <row r="601" s="2" customFormat="1" ht="37.8" customHeight="1">
      <c r="A601" s="35"/>
      <c r="B601" s="36"/>
      <c r="C601" s="188" t="s">
        <v>2047</v>
      </c>
      <c r="D601" s="188" t="s">
        <v>109</v>
      </c>
      <c r="E601" s="189" t="s">
        <v>2048</v>
      </c>
      <c r="F601" s="190" t="s">
        <v>2049</v>
      </c>
      <c r="G601" s="191" t="s">
        <v>112</v>
      </c>
      <c r="H601" s="192">
        <v>1</v>
      </c>
      <c r="I601" s="193"/>
      <c r="J601" s="194">
        <f>ROUND(I601*H601,2)</f>
        <v>0</v>
      </c>
      <c r="K601" s="195"/>
      <c r="L601" s="196"/>
      <c r="M601" s="197" t="s">
        <v>1</v>
      </c>
      <c r="N601" s="198" t="s">
        <v>38</v>
      </c>
      <c r="O601" s="88"/>
      <c r="P601" s="199">
        <f>O601*H601</f>
        <v>0</v>
      </c>
      <c r="Q601" s="199">
        <v>0</v>
      </c>
      <c r="R601" s="199">
        <f>Q601*H601</f>
        <v>0</v>
      </c>
      <c r="S601" s="199">
        <v>0</v>
      </c>
      <c r="T601" s="200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1" t="s">
        <v>113</v>
      </c>
      <c r="AT601" s="201" t="s">
        <v>109</v>
      </c>
      <c r="AU601" s="201" t="s">
        <v>73</v>
      </c>
      <c r="AY601" s="14" t="s">
        <v>114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14" t="s">
        <v>81</v>
      </c>
      <c r="BK601" s="202">
        <f>ROUND(I601*H601,2)</f>
        <v>0</v>
      </c>
      <c r="BL601" s="14" t="s">
        <v>113</v>
      </c>
      <c r="BM601" s="201" t="s">
        <v>2050</v>
      </c>
    </row>
    <row r="602" s="2" customFormat="1" ht="37.8" customHeight="1">
      <c r="A602" s="35"/>
      <c r="B602" s="36"/>
      <c r="C602" s="188" t="s">
        <v>2051</v>
      </c>
      <c r="D602" s="188" t="s">
        <v>109</v>
      </c>
      <c r="E602" s="189" t="s">
        <v>2052</v>
      </c>
      <c r="F602" s="190" t="s">
        <v>2053</v>
      </c>
      <c r="G602" s="191" t="s">
        <v>112</v>
      </c>
      <c r="H602" s="192">
        <v>1</v>
      </c>
      <c r="I602" s="193"/>
      <c r="J602" s="194">
        <f>ROUND(I602*H602,2)</f>
        <v>0</v>
      </c>
      <c r="K602" s="195"/>
      <c r="L602" s="196"/>
      <c r="M602" s="197" t="s">
        <v>1</v>
      </c>
      <c r="N602" s="198" t="s">
        <v>38</v>
      </c>
      <c r="O602" s="88"/>
      <c r="P602" s="199">
        <f>O602*H602</f>
        <v>0</v>
      </c>
      <c r="Q602" s="199">
        <v>0</v>
      </c>
      <c r="R602" s="199">
        <f>Q602*H602</f>
        <v>0</v>
      </c>
      <c r="S602" s="199">
        <v>0</v>
      </c>
      <c r="T602" s="200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1" t="s">
        <v>113</v>
      </c>
      <c r="AT602" s="201" t="s">
        <v>109</v>
      </c>
      <c r="AU602" s="201" t="s">
        <v>73</v>
      </c>
      <c r="AY602" s="14" t="s">
        <v>114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4" t="s">
        <v>81</v>
      </c>
      <c r="BK602" s="202">
        <f>ROUND(I602*H602,2)</f>
        <v>0</v>
      </c>
      <c r="BL602" s="14" t="s">
        <v>113</v>
      </c>
      <c r="BM602" s="201" t="s">
        <v>2054</v>
      </c>
    </row>
    <row r="603" s="2" customFormat="1" ht="37.8" customHeight="1">
      <c r="A603" s="35"/>
      <c r="B603" s="36"/>
      <c r="C603" s="188" t="s">
        <v>2055</v>
      </c>
      <c r="D603" s="188" t="s">
        <v>109</v>
      </c>
      <c r="E603" s="189" t="s">
        <v>2056</v>
      </c>
      <c r="F603" s="190" t="s">
        <v>2057</v>
      </c>
      <c r="G603" s="191" t="s">
        <v>112</v>
      </c>
      <c r="H603" s="192">
        <v>1</v>
      </c>
      <c r="I603" s="193"/>
      <c r="J603" s="194">
        <f>ROUND(I603*H603,2)</f>
        <v>0</v>
      </c>
      <c r="K603" s="195"/>
      <c r="L603" s="196"/>
      <c r="M603" s="197" t="s">
        <v>1</v>
      </c>
      <c r="N603" s="198" t="s">
        <v>38</v>
      </c>
      <c r="O603" s="88"/>
      <c r="P603" s="199">
        <f>O603*H603</f>
        <v>0</v>
      </c>
      <c r="Q603" s="199">
        <v>0</v>
      </c>
      <c r="R603" s="199">
        <f>Q603*H603</f>
        <v>0</v>
      </c>
      <c r="S603" s="199">
        <v>0</v>
      </c>
      <c r="T603" s="200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1" t="s">
        <v>113</v>
      </c>
      <c r="AT603" s="201" t="s">
        <v>109</v>
      </c>
      <c r="AU603" s="201" t="s">
        <v>73</v>
      </c>
      <c r="AY603" s="14" t="s">
        <v>114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14" t="s">
        <v>81</v>
      </c>
      <c r="BK603" s="202">
        <f>ROUND(I603*H603,2)</f>
        <v>0</v>
      </c>
      <c r="BL603" s="14" t="s">
        <v>113</v>
      </c>
      <c r="BM603" s="201" t="s">
        <v>2058</v>
      </c>
    </row>
    <row r="604" s="2" customFormat="1" ht="37.8" customHeight="1">
      <c r="A604" s="35"/>
      <c r="B604" s="36"/>
      <c r="C604" s="188" t="s">
        <v>2059</v>
      </c>
      <c r="D604" s="188" t="s">
        <v>109</v>
      </c>
      <c r="E604" s="189" t="s">
        <v>2060</v>
      </c>
      <c r="F604" s="190" t="s">
        <v>2061</v>
      </c>
      <c r="G604" s="191" t="s">
        <v>112</v>
      </c>
      <c r="H604" s="192">
        <v>1</v>
      </c>
      <c r="I604" s="193"/>
      <c r="J604" s="194">
        <f>ROUND(I604*H604,2)</f>
        <v>0</v>
      </c>
      <c r="K604" s="195"/>
      <c r="L604" s="196"/>
      <c r="M604" s="197" t="s">
        <v>1</v>
      </c>
      <c r="N604" s="198" t="s">
        <v>38</v>
      </c>
      <c r="O604" s="88"/>
      <c r="P604" s="199">
        <f>O604*H604</f>
        <v>0</v>
      </c>
      <c r="Q604" s="199">
        <v>0</v>
      </c>
      <c r="R604" s="199">
        <f>Q604*H604</f>
        <v>0</v>
      </c>
      <c r="S604" s="199">
        <v>0</v>
      </c>
      <c r="T604" s="200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01" t="s">
        <v>113</v>
      </c>
      <c r="AT604" s="201" t="s">
        <v>109</v>
      </c>
      <c r="AU604" s="201" t="s">
        <v>73</v>
      </c>
      <c r="AY604" s="14" t="s">
        <v>114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14" t="s">
        <v>81</v>
      </c>
      <c r="BK604" s="202">
        <f>ROUND(I604*H604,2)</f>
        <v>0</v>
      </c>
      <c r="BL604" s="14" t="s">
        <v>113</v>
      </c>
      <c r="BM604" s="201" t="s">
        <v>2062</v>
      </c>
    </row>
    <row r="605" s="2" customFormat="1" ht="37.8" customHeight="1">
      <c r="A605" s="35"/>
      <c r="B605" s="36"/>
      <c r="C605" s="188" t="s">
        <v>2063</v>
      </c>
      <c r="D605" s="188" t="s">
        <v>109</v>
      </c>
      <c r="E605" s="189" t="s">
        <v>2064</v>
      </c>
      <c r="F605" s="190" t="s">
        <v>2065</v>
      </c>
      <c r="G605" s="191" t="s">
        <v>112</v>
      </c>
      <c r="H605" s="192">
        <v>1</v>
      </c>
      <c r="I605" s="193"/>
      <c r="J605" s="194">
        <f>ROUND(I605*H605,2)</f>
        <v>0</v>
      </c>
      <c r="K605" s="195"/>
      <c r="L605" s="196"/>
      <c r="M605" s="197" t="s">
        <v>1</v>
      </c>
      <c r="N605" s="198" t="s">
        <v>38</v>
      </c>
      <c r="O605" s="88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1" t="s">
        <v>113</v>
      </c>
      <c r="AT605" s="201" t="s">
        <v>109</v>
      </c>
      <c r="AU605" s="201" t="s">
        <v>73</v>
      </c>
      <c r="AY605" s="14" t="s">
        <v>114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4" t="s">
        <v>81</v>
      </c>
      <c r="BK605" s="202">
        <f>ROUND(I605*H605,2)</f>
        <v>0</v>
      </c>
      <c r="BL605" s="14" t="s">
        <v>113</v>
      </c>
      <c r="BM605" s="201" t="s">
        <v>2066</v>
      </c>
    </row>
    <row r="606" s="2" customFormat="1" ht="37.8" customHeight="1">
      <c r="A606" s="35"/>
      <c r="B606" s="36"/>
      <c r="C606" s="188" t="s">
        <v>2067</v>
      </c>
      <c r="D606" s="188" t="s">
        <v>109</v>
      </c>
      <c r="E606" s="189" t="s">
        <v>2068</v>
      </c>
      <c r="F606" s="190" t="s">
        <v>2069</v>
      </c>
      <c r="G606" s="191" t="s">
        <v>112</v>
      </c>
      <c r="H606" s="192">
        <v>1</v>
      </c>
      <c r="I606" s="193"/>
      <c r="J606" s="194">
        <f>ROUND(I606*H606,2)</f>
        <v>0</v>
      </c>
      <c r="K606" s="195"/>
      <c r="L606" s="196"/>
      <c r="M606" s="197" t="s">
        <v>1</v>
      </c>
      <c r="N606" s="198" t="s">
        <v>38</v>
      </c>
      <c r="O606" s="88"/>
      <c r="P606" s="199">
        <f>O606*H606</f>
        <v>0</v>
      </c>
      <c r="Q606" s="199">
        <v>0</v>
      </c>
      <c r="R606" s="199">
        <f>Q606*H606</f>
        <v>0</v>
      </c>
      <c r="S606" s="199">
        <v>0</v>
      </c>
      <c r="T606" s="200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1" t="s">
        <v>113</v>
      </c>
      <c r="AT606" s="201" t="s">
        <v>109</v>
      </c>
      <c r="AU606" s="201" t="s">
        <v>73</v>
      </c>
      <c r="AY606" s="14" t="s">
        <v>114</v>
      </c>
      <c r="BE606" s="202">
        <f>IF(N606="základní",J606,0)</f>
        <v>0</v>
      </c>
      <c r="BF606" s="202">
        <f>IF(N606="snížená",J606,0)</f>
        <v>0</v>
      </c>
      <c r="BG606" s="202">
        <f>IF(N606="zákl. přenesená",J606,0)</f>
        <v>0</v>
      </c>
      <c r="BH606" s="202">
        <f>IF(N606="sníž. přenesená",J606,0)</f>
        <v>0</v>
      </c>
      <c r="BI606" s="202">
        <f>IF(N606="nulová",J606,0)</f>
        <v>0</v>
      </c>
      <c r="BJ606" s="14" t="s">
        <v>81</v>
      </c>
      <c r="BK606" s="202">
        <f>ROUND(I606*H606,2)</f>
        <v>0</v>
      </c>
      <c r="BL606" s="14" t="s">
        <v>113</v>
      </c>
      <c r="BM606" s="201" t="s">
        <v>2070</v>
      </c>
    </row>
    <row r="607" s="2" customFormat="1" ht="37.8" customHeight="1">
      <c r="A607" s="35"/>
      <c r="B607" s="36"/>
      <c r="C607" s="188" t="s">
        <v>2071</v>
      </c>
      <c r="D607" s="188" t="s">
        <v>109</v>
      </c>
      <c r="E607" s="189" t="s">
        <v>2072</v>
      </c>
      <c r="F607" s="190" t="s">
        <v>2073</v>
      </c>
      <c r="G607" s="191" t="s">
        <v>112</v>
      </c>
      <c r="H607" s="192">
        <v>1</v>
      </c>
      <c r="I607" s="193"/>
      <c r="J607" s="194">
        <f>ROUND(I607*H607,2)</f>
        <v>0</v>
      </c>
      <c r="K607" s="195"/>
      <c r="L607" s="196"/>
      <c r="M607" s="197" t="s">
        <v>1</v>
      </c>
      <c r="N607" s="198" t="s">
        <v>38</v>
      </c>
      <c r="O607" s="88"/>
      <c r="P607" s="199">
        <f>O607*H607</f>
        <v>0</v>
      </c>
      <c r="Q607" s="199">
        <v>0</v>
      </c>
      <c r="R607" s="199">
        <f>Q607*H607</f>
        <v>0</v>
      </c>
      <c r="S607" s="199">
        <v>0</v>
      </c>
      <c r="T607" s="200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1" t="s">
        <v>113</v>
      </c>
      <c r="AT607" s="201" t="s">
        <v>109</v>
      </c>
      <c r="AU607" s="201" t="s">
        <v>73</v>
      </c>
      <c r="AY607" s="14" t="s">
        <v>114</v>
      </c>
      <c r="BE607" s="202">
        <f>IF(N607="základní",J607,0)</f>
        <v>0</v>
      </c>
      <c r="BF607" s="202">
        <f>IF(N607="snížená",J607,0)</f>
        <v>0</v>
      </c>
      <c r="BG607" s="202">
        <f>IF(N607="zákl. přenesená",J607,0)</f>
        <v>0</v>
      </c>
      <c r="BH607" s="202">
        <f>IF(N607="sníž. přenesená",J607,0)</f>
        <v>0</v>
      </c>
      <c r="BI607" s="202">
        <f>IF(N607="nulová",J607,0)</f>
        <v>0</v>
      </c>
      <c r="BJ607" s="14" t="s">
        <v>81</v>
      </c>
      <c r="BK607" s="202">
        <f>ROUND(I607*H607,2)</f>
        <v>0</v>
      </c>
      <c r="BL607" s="14" t="s">
        <v>113</v>
      </c>
      <c r="BM607" s="201" t="s">
        <v>2074</v>
      </c>
    </row>
    <row r="608" s="2" customFormat="1" ht="37.8" customHeight="1">
      <c r="A608" s="35"/>
      <c r="B608" s="36"/>
      <c r="C608" s="188" t="s">
        <v>2075</v>
      </c>
      <c r="D608" s="188" t="s">
        <v>109</v>
      </c>
      <c r="E608" s="189" t="s">
        <v>2076</v>
      </c>
      <c r="F608" s="190" t="s">
        <v>2077</v>
      </c>
      <c r="G608" s="191" t="s">
        <v>112</v>
      </c>
      <c r="H608" s="192">
        <v>1</v>
      </c>
      <c r="I608" s="193"/>
      <c r="J608" s="194">
        <f>ROUND(I608*H608,2)</f>
        <v>0</v>
      </c>
      <c r="K608" s="195"/>
      <c r="L608" s="196"/>
      <c r="M608" s="197" t="s">
        <v>1</v>
      </c>
      <c r="N608" s="198" t="s">
        <v>38</v>
      </c>
      <c r="O608" s="88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01" t="s">
        <v>113</v>
      </c>
      <c r="AT608" s="201" t="s">
        <v>109</v>
      </c>
      <c r="AU608" s="201" t="s">
        <v>73</v>
      </c>
      <c r="AY608" s="14" t="s">
        <v>114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4" t="s">
        <v>81</v>
      </c>
      <c r="BK608" s="202">
        <f>ROUND(I608*H608,2)</f>
        <v>0</v>
      </c>
      <c r="BL608" s="14" t="s">
        <v>113</v>
      </c>
      <c r="BM608" s="201" t="s">
        <v>2078</v>
      </c>
    </row>
    <row r="609" s="2" customFormat="1" ht="37.8" customHeight="1">
      <c r="A609" s="35"/>
      <c r="B609" s="36"/>
      <c r="C609" s="188" t="s">
        <v>2079</v>
      </c>
      <c r="D609" s="188" t="s">
        <v>109</v>
      </c>
      <c r="E609" s="189" t="s">
        <v>2080</v>
      </c>
      <c r="F609" s="190" t="s">
        <v>2081</v>
      </c>
      <c r="G609" s="191" t="s">
        <v>112</v>
      </c>
      <c r="H609" s="192">
        <v>1</v>
      </c>
      <c r="I609" s="193"/>
      <c r="J609" s="194">
        <f>ROUND(I609*H609,2)</f>
        <v>0</v>
      </c>
      <c r="K609" s="195"/>
      <c r="L609" s="196"/>
      <c r="M609" s="197" t="s">
        <v>1</v>
      </c>
      <c r="N609" s="198" t="s">
        <v>38</v>
      </c>
      <c r="O609" s="88"/>
      <c r="P609" s="199">
        <f>O609*H609</f>
        <v>0</v>
      </c>
      <c r="Q609" s="199">
        <v>0</v>
      </c>
      <c r="R609" s="199">
        <f>Q609*H609</f>
        <v>0</v>
      </c>
      <c r="S609" s="199">
        <v>0</v>
      </c>
      <c r="T609" s="200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01" t="s">
        <v>113</v>
      </c>
      <c r="AT609" s="201" t="s">
        <v>109</v>
      </c>
      <c r="AU609" s="201" t="s">
        <v>73</v>
      </c>
      <c r="AY609" s="14" t="s">
        <v>114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14" t="s">
        <v>81</v>
      </c>
      <c r="BK609" s="202">
        <f>ROUND(I609*H609,2)</f>
        <v>0</v>
      </c>
      <c r="BL609" s="14" t="s">
        <v>113</v>
      </c>
      <c r="BM609" s="201" t="s">
        <v>2082</v>
      </c>
    </row>
    <row r="610" s="2" customFormat="1" ht="37.8" customHeight="1">
      <c r="A610" s="35"/>
      <c r="B610" s="36"/>
      <c r="C610" s="188" t="s">
        <v>2083</v>
      </c>
      <c r="D610" s="188" t="s">
        <v>109</v>
      </c>
      <c r="E610" s="189" t="s">
        <v>2084</v>
      </c>
      <c r="F610" s="190" t="s">
        <v>2085</v>
      </c>
      <c r="G610" s="191" t="s">
        <v>112</v>
      </c>
      <c r="H610" s="192">
        <v>1</v>
      </c>
      <c r="I610" s="193"/>
      <c r="J610" s="194">
        <f>ROUND(I610*H610,2)</f>
        <v>0</v>
      </c>
      <c r="K610" s="195"/>
      <c r="L610" s="196"/>
      <c r="M610" s="197" t="s">
        <v>1</v>
      </c>
      <c r="N610" s="198" t="s">
        <v>38</v>
      </c>
      <c r="O610" s="88"/>
      <c r="P610" s="199">
        <f>O610*H610</f>
        <v>0</v>
      </c>
      <c r="Q610" s="199">
        <v>0</v>
      </c>
      <c r="R610" s="199">
        <f>Q610*H610</f>
        <v>0</v>
      </c>
      <c r="S610" s="199">
        <v>0</v>
      </c>
      <c r="T610" s="200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01" t="s">
        <v>113</v>
      </c>
      <c r="AT610" s="201" t="s">
        <v>109</v>
      </c>
      <c r="AU610" s="201" t="s">
        <v>73</v>
      </c>
      <c r="AY610" s="14" t="s">
        <v>114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4" t="s">
        <v>81</v>
      </c>
      <c r="BK610" s="202">
        <f>ROUND(I610*H610,2)</f>
        <v>0</v>
      </c>
      <c r="BL610" s="14" t="s">
        <v>113</v>
      </c>
      <c r="BM610" s="201" t="s">
        <v>2086</v>
      </c>
    </row>
    <row r="611" s="2" customFormat="1" ht="37.8" customHeight="1">
      <c r="A611" s="35"/>
      <c r="B611" s="36"/>
      <c r="C611" s="188" t="s">
        <v>2087</v>
      </c>
      <c r="D611" s="188" t="s">
        <v>109</v>
      </c>
      <c r="E611" s="189" t="s">
        <v>2088</v>
      </c>
      <c r="F611" s="190" t="s">
        <v>2089</v>
      </c>
      <c r="G611" s="191" t="s">
        <v>112</v>
      </c>
      <c r="H611" s="192">
        <v>1</v>
      </c>
      <c r="I611" s="193"/>
      <c r="J611" s="194">
        <f>ROUND(I611*H611,2)</f>
        <v>0</v>
      </c>
      <c r="K611" s="195"/>
      <c r="L611" s="196"/>
      <c r="M611" s="197" t="s">
        <v>1</v>
      </c>
      <c r="N611" s="198" t="s">
        <v>38</v>
      </c>
      <c r="O611" s="88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1" t="s">
        <v>113</v>
      </c>
      <c r="AT611" s="201" t="s">
        <v>109</v>
      </c>
      <c r="AU611" s="201" t="s">
        <v>73</v>
      </c>
      <c r="AY611" s="14" t="s">
        <v>114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4" t="s">
        <v>81</v>
      </c>
      <c r="BK611" s="202">
        <f>ROUND(I611*H611,2)</f>
        <v>0</v>
      </c>
      <c r="BL611" s="14" t="s">
        <v>113</v>
      </c>
      <c r="BM611" s="201" t="s">
        <v>2090</v>
      </c>
    </row>
    <row r="612" s="2" customFormat="1" ht="37.8" customHeight="1">
      <c r="A612" s="35"/>
      <c r="B612" s="36"/>
      <c r="C612" s="188" t="s">
        <v>2091</v>
      </c>
      <c r="D612" s="188" t="s">
        <v>109</v>
      </c>
      <c r="E612" s="189" t="s">
        <v>2092</v>
      </c>
      <c r="F612" s="190" t="s">
        <v>2093</v>
      </c>
      <c r="G612" s="191" t="s">
        <v>112</v>
      </c>
      <c r="H612" s="192">
        <v>1</v>
      </c>
      <c r="I612" s="193"/>
      <c r="J612" s="194">
        <f>ROUND(I612*H612,2)</f>
        <v>0</v>
      </c>
      <c r="K612" s="195"/>
      <c r="L612" s="196"/>
      <c r="M612" s="197" t="s">
        <v>1</v>
      </c>
      <c r="N612" s="198" t="s">
        <v>38</v>
      </c>
      <c r="O612" s="88"/>
      <c r="P612" s="199">
        <f>O612*H612</f>
        <v>0</v>
      </c>
      <c r="Q612" s="199">
        <v>0</v>
      </c>
      <c r="R612" s="199">
        <f>Q612*H612</f>
        <v>0</v>
      </c>
      <c r="S612" s="199">
        <v>0</v>
      </c>
      <c r="T612" s="200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1" t="s">
        <v>113</v>
      </c>
      <c r="AT612" s="201" t="s">
        <v>109</v>
      </c>
      <c r="AU612" s="201" t="s">
        <v>73</v>
      </c>
      <c r="AY612" s="14" t="s">
        <v>114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4" t="s">
        <v>81</v>
      </c>
      <c r="BK612" s="202">
        <f>ROUND(I612*H612,2)</f>
        <v>0</v>
      </c>
      <c r="BL612" s="14" t="s">
        <v>113</v>
      </c>
      <c r="BM612" s="201" t="s">
        <v>2094</v>
      </c>
    </row>
    <row r="613" s="2" customFormat="1" ht="37.8" customHeight="1">
      <c r="A613" s="35"/>
      <c r="B613" s="36"/>
      <c r="C613" s="188" t="s">
        <v>2095</v>
      </c>
      <c r="D613" s="188" t="s">
        <v>109</v>
      </c>
      <c r="E613" s="189" t="s">
        <v>2096</v>
      </c>
      <c r="F613" s="190" t="s">
        <v>2097</v>
      </c>
      <c r="G613" s="191" t="s">
        <v>112</v>
      </c>
      <c r="H613" s="192">
        <v>1</v>
      </c>
      <c r="I613" s="193"/>
      <c r="J613" s="194">
        <f>ROUND(I613*H613,2)</f>
        <v>0</v>
      </c>
      <c r="K613" s="195"/>
      <c r="L613" s="196"/>
      <c r="M613" s="197" t="s">
        <v>1</v>
      </c>
      <c r="N613" s="198" t="s">
        <v>38</v>
      </c>
      <c r="O613" s="88"/>
      <c r="P613" s="199">
        <f>O613*H613</f>
        <v>0</v>
      </c>
      <c r="Q613" s="199">
        <v>0</v>
      </c>
      <c r="R613" s="199">
        <f>Q613*H613</f>
        <v>0</v>
      </c>
      <c r="S613" s="199">
        <v>0</v>
      </c>
      <c r="T613" s="200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1" t="s">
        <v>113</v>
      </c>
      <c r="AT613" s="201" t="s">
        <v>109</v>
      </c>
      <c r="AU613" s="201" t="s">
        <v>73</v>
      </c>
      <c r="AY613" s="14" t="s">
        <v>114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14" t="s">
        <v>81</v>
      </c>
      <c r="BK613" s="202">
        <f>ROUND(I613*H613,2)</f>
        <v>0</v>
      </c>
      <c r="BL613" s="14" t="s">
        <v>113</v>
      </c>
      <c r="BM613" s="201" t="s">
        <v>2098</v>
      </c>
    </row>
    <row r="614" s="2" customFormat="1" ht="37.8" customHeight="1">
      <c r="A614" s="35"/>
      <c r="B614" s="36"/>
      <c r="C614" s="188" t="s">
        <v>2099</v>
      </c>
      <c r="D614" s="188" t="s">
        <v>109</v>
      </c>
      <c r="E614" s="189" t="s">
        <v>2100</v>
      </c>
      <c r="F614" s="190" t="s">
        <v>2101</v>
      </c>
      <c r="G614" s="191" t="s">
        <v>112</v>
      </c>
      <c r="H614" s="192">
        <v>1</v>
      </c>
      <c r="I614" s="193"/>
      <c r="J614" s="194">
        <f>ROUND(I614*H614,2)</f>
        <v>0</v>
      </c>
      <c r="K614" s="195"/>
      <c r="L614" s="196"/>
      <c r="M614" s="197" t="s">
        <v>1</v>
      </c>
      <c r="N614" s="198" t="s">
        <v>38</v>
      </c>
      <c r="O614" s="88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1" t="s">
        <v>113</v>
      </c>
      <c r="AT614" s="201" t="s">
        <v>109</v>
      </c>
      <c r="AU614" s="201" t="s">
        <v>73</v>
      </c>
      <c r="AY614" s="14" t="s">
        <v>114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4" t="s">
        <v>81</v>
      </c>
      <c r="BK614" s="202">
        <f>ROUND(I614*H614,2)</f>
        <v>0</v>
      </c>
      <c r="BL614" s="14" t="s">
        <v>113</v>
      </c>
      <c r="BM614" s="201" t="s">
        <v>2102</v>
      </c>
    </row>
    <row r="615" s="2" customFormat="1" ht="37.8" customHeight="1">
      <c r="A615" s="35"/>
      <c r="B615" s="36"/>
      <c r="C615" s="188" t="s">
        <v>2103</v>
      </c>
      <c r="D615" s="188" t="s">
        <v>109</v>
      </c>
      <c r="E615" s="189" t="s">
        <v>2104</v>
      </c>
      <c r="F615" s="190" t="s">
        <v>2105</v>
      </c>
      <c r="G615" s="191" t="s">
        <v>112</v>
      </c>
      <c r="H615" s="192">
        <v>1</v>
      </c>
      <c r="I615" s="193"/>
      <c r="J615" s="194">
        <f>ROUND(I615*H615,2)</f>
        <v>0</v>
      </c>
      <c r="K615" s="195"/>
      <c r="L615" s="196"/>
      <c r="M615" s="197" t="s">
        <v>1</v>
      </c>
      <c r="N615" s="198" t="s">
        <v>38</v>
      </c>
      <c r="O615" s="88"/>
      <c r="P615" s="199">
        <f>O615*H615</f>
        <v>0</v>
      </c>
      <c r="Q615" s="199">
        <v>0</v>
      </c>
      <c r="R615" s="199">
        <f>Q615*H615</f>
        <v>0</v>
      </c>
      <c r="S615" s="199">
        <v>0</v>
      </c>
      <c r="T615" s="200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1" t="s">
        <v>113</v>
      </c>
      <c r="AT615" s="201" t="s">
        <v>109</v>
      </c>
      <c r="AU615" s="201" t="s">
        <v>73</v>
      </c>
      <c r="AY615" s="14" t="s">
        <v>114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4" t="s">
        <v>81</v>
      </c>
      <c r="BK615" s="202">
        <f>ROUND(I615*H615,2)</f>
        <v>0</v>
      </c>
      <c r="BL615" s="14" t="s">
        <v>113</v>
      </c>
      <c r="BM615" s="201" t="s">
        <v>2106</v>
      </c>
    </row>
    <row r="616" s="2" customFormat="1" ht="37.8" customHeight="1">
      <c r="A616" s="35"/>
      <c r="B616" s="36"/>
      <c r="C616" s="188" t="s">
        <v>2107</v>
      </c>
      <c r="D616" s="188" t="s">
        <v>109</v>
      </c>
      <c r="E616" s="189" t="s">
        <v>2108</v>
      </c>
      <c r="F616" s="190" t="s">
        <v>2109</v>
      </c>
      <c r="G616" s="191" t="s">
        <v>112</v>
      </c>
      <c r="H616" s="192">
        <v>1</v>
      </c>
      <c r="I616" s="193"/>
      <c r="J616" s="194">
        <f>ROUND(I616*H616,2)</f>
        <v>0</v>
      </c>
      <c r="K616" s="195"/>
      <c r="L616" s="196"/>
      <c r="M616" s="197" t="s">
        <v>1</v>
      </c>
      <c r="N616" s="198" t="s">
        <v>38</v>
      </c>
      <c r="O616" s="88"/>
      <c r="P616" s="199">
        <f>O616*H616</f>
        <v>0</v>
      </c>
      <c r="Q616" s="199">
        <v>0</v>
      </c>
      <c r="R616" s="199">
        <f>Q616*H616</f>
        <v>0</v>
      </c>
      <c r="S616" s="199">
        <v>0</v>
      </c>
      <c r="T616" s="200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1" t="s">
        <v>113</v>
      </c>
      <c r="AT616" s="201" t="s">
        <v>109</v>
      </c>
      <c r="AU616" s="201" t="s">
        <v>73</v>
      </c>
      <c r="AY616" s="14" t="s">
        <v>114</v>
      </c>
      <c r="BE616" s="202">
        <f>IF(N616="základní",J616,0)</f>
        <v>0</v>
      </c>
      <c r="BF616" s="202">
        <f>IF(N616="snížená",J616,0)</f>
        <v>0</v>
      </c>
      <c r="BG616" s="202">
        <f>IF(N616="zákl. přenesená",J616,0)</f>
        <v>0</v>
      </c>
      <c r="BH616" s="202">
        <f>IF(N616="sníž. přenesená",J616,0)</f>
        <v>0</v>
      </c>
      <c r="BI616" s="202">
        <f>IF(N616="nulová",J616,0)</f>
        <v>0</v>
      </c>
      <c r="BJ616" s="14" t="s">
        <v>81</v>
      </c>
      <c r="BK616" s="202">
        <f>ROUND(I616*H616,2)</f>
        <v>0</v>
      </c>
      <c r="BL616" s="14" t="s">
        <v>113</v>
      </c>
      <c r="BM616" s="201" t="s">
        <v>2110</v>
      </c>
    </row>
    <row r="617" s="2" customFormat="1" ht="37.8" customHeight="1">
      <c r="A617" s="35"/>
      <c r="B617" s="36"/>
      <c r="C617" s="188" t="s">
        <v>2111</v>
      </c>
      <c r="D617" s="188" t="s">
        <v>109</v>
      </c>
      <c r="E617" s="189" t="s">
        <v>2112</v>
      </c>
      <c r="F617" s="190" t="s">
        <v>2113</v>
      </c>
      <c r="G617" s="191" t="s">
        <v>112</v>
      </c>
      <c r="H617" s="192">
        <v>1</v>
      </c>
      <c r="I617" s="193"/>
      <c r="J617" s="194">
        <f>ROUND(I617*H617,2)</f>
        <v>0</v>
      </c>
      <c r="K617" s="195"/>
      <c r="L617" s="196"/>
      <c r="M617" s="197" t="s">
        <v>1</v>
      </c>
      <c r="N617" s="198" t="s">
        <v>38</v>
      </c>
      <c r="O617" s="88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1" t="s">
        <v>113</v>
      </c>
      <c r="AT617" s="201" t="s">
        <v>109</v>
      </c>
      <c r="AU617" s="201" t="s">
        <v>73</v>
      </c>
      <c r="AY617" s="14" t="s">
        <v>114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4" t="s">
        <v>81</v>
      </c>
      <c r="BK617" s="202">
        <f>ROUND(I617*H617,2)</f>
        <v>0</v>
      </c>
      <c r="BL617" s="14" t="s">
        <v>113</v>
      </c>
      <c r="BM617" s="201" t="s">
        <v>2114</v>
      </c>
    </row>
    <row r="618" s="2" customFormat="1" ht="37.8" customHeight="1">
      <c r="A618" s="35"/>
      <c r="B618" s="36"/>
      <c r="C618" s="188" t="s">
        <v>2115</v>
      </c>
      <c r="D618" s="188" t="s">
        <v>109</v>
      </c>
      <c r="E618" s="189" t="s">
        <v>2116</v>
      </c>
      <c r="F618" s="190" t="s">
        <v>2117</v>
      </c>
      <c r="G618" s="191" t="s">
        <v>112</v>
      </c>
      <c r="H618" s="192">
        <v>1</v>
      </c>
      <c r="I618" s="193"/>
      <c r="J618" s="194">
        <f>ROUND(I618*H618,2)</f>
        <v>0</v>
      </c>
      <c r="K618" s="195"/>
      <c r="L618" s="196"/>
      <c r="M618" s="197" t="s">
        <v>1</v>
      </c>
      <c r="N618" s="198" t="s">
        <v>38</v>
      </c>
      <c r="O618" s="88"/>
      <c r="P618" s="199">
        <f>O618*H618</f>
        <v>0</v>
      </c>
      <c r="Q618" s="199">
        <v>0</v>
      </c>
      <c r="R618" s="199">
        <f>Q618*H618</f>
        <v>0</v>
      </c>
      <c r="S618" s="199">
        <v>0</v>
      </c>
      <c r="T618" s="200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01" t="s">
        <v>113</v>
      </c>
      <c r="AT618" s="201" t="s">
        <v>109</v>
      </c>
      <c r="AU618" s="201" t="s">
        <v>73</v>
      </c>
      <c r="AY618" s="14" t="s">
        <v>114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14" t="s">
        <v>81</v>
      </c>
      <c r="BK618" s="202">
        <f>ROUND(I618*H618,2)</f>
        <v>0</v>
      </c>
      <c r="BL618" s="14" t="s">
        <v>113</v>
      </c>
      <c r="BM618" s="201" t="s">
        <v>2118</v>
      </c>
    </row>
    <row r="619" s="2" customFormat="1" ht="37.8" customHeight="1">
      <c r="A619" s="35"/>
      <c r="B619" s="36"/>
      <c r="C619" s="188" t="s">
        <v>2119</v>
      </c>
      <c r="D619" s="188" t="s">
        <v>109</v>
      </c>
      <c r="E619" s="189" t="s">
        <v>2120</v>
      </c>
      <c r="F619" s="190" t="s">
        <v>2121</v>
      </c>
      <c r="G619" s="191" t="s">
        <v>112</v>
      </c>
      <c r="H619" s="192">
        <v>1</v>
      </c>
      <c r="I619" s="193"/>
      <c r="J619" s="194">
        <f>ROUND(I619*H619,2)</f>
        <v>0</v>
      </c>
      <c r="K619" s="195"/>
      <c r="L619" s="196"/>
      <c r="M619" s="197" t="s">
        <v>1</v>
      </c>
      <c r="N619" s="198" t="s">
        <v>38</v>
      </c>
      <c r="O619" s="88"/>
      <c r="P619" s="199">
        <f>O619*H619</f>
        <v>0</v>
      </c>
      <c r="Q619" s="199">
        <v>0</v>
      </c>
      <c r="R619" s="199">
        <f>Q619*H619</f>
        <v>0</v>
      </c>
      <c r="S619" s="199">
        <v>0</v>
      </c>
      <c r="T619" s="200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1" t="s">
        <v>113</v>
      </c>
      <c r="AT619" s="201" t="s">
        <v>109</v>
      </c>
      <c r="AU619" s="201" t="s">
        <v>73</v>
      </c>
      <c r="AY619" s="14" t="s">
        <v>114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4" t="s">
        <v>81</v>
      </c>
      <c r="BK619" s="202">
        <f>ROUND(I619*H619,2)</f>
        <v>0</v>
      </c>
      <c r="BL619" s="14" t="s">
        <v>113</v>
      </c>
      <c r="BM619" s="201" t="s">
        <v>2122</v>
      </c>
    </row>
    <row r="620" s="2" customFormat="1" ht="37.8" customHeight="1">
      <c r="A620" s="35"/>
      <c r="B620" s="36"/>
      <c r="C620" s="188" t="s">
        <v>2123</v>
      </c>
      <c r="D620" s="188" t="s">
        <v>109</v>
      </c>
      <c r="E620" s="189" t="s">
        <v>2124</v>
      </c>
      <c r="F620" s="190" t="s">
        <v>2125</v>
      </c>
      <c r="G620" s="191" t="s">
        <v>112</v>
      </c>
      <c r="H620" s="192">
        <v>1</v>
      </c>
      <c r="I620" s="193"/>
      <c r="J620" s="194">
        <f>ROUND(I620*H620,2)</f>
        <v>0</v>
      </c>
      <c r="K620" s="195"/>
      <c r="L620" s="196"/>
      <c r="M620" s="197" t="s">
        <v>1</v>
      </c>
      <c r="N620" s="198" t="s">
        <v>38</v>
      </c>
      <c r="O620" s="88"/>
      <c r="P620" s="199">
        <f>O620*H620</f>
        <v>0</v>
      </c>
      <c r="Q620" s="199">
        <v>0</v>
      </c>
      <c r="R620" s="199">
        <f>Q620*H620</f>
        <v>0</v>
      </c>
      <c r="S620" s="199">
        <v>0</v>
      </c>
      <c r="T620" s="200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1" t="s">
        <v>113</v>
      </c>
      <c r="AT620" s="201" t="s">
        <v>109</v>
      </c>
      <c r="AU620" s="201" t="s">
        <v>73</v>
      </c>
      <c r="AY620" s="14" t="s">
        <v>114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14" t="s">
        <v>81</v>
      </c>
      <c r="BK620" s="202">
        <f>ROUND(I620*H620,2)</f>
        <v>0</v>
      </c>
      <c r="BL620" s="14" t="s">
        <v>113</v>
      </c>
      <c r="BM620" s="201" t="s">
        <v>2126</v>
      </c>
    </row>
    <row r="621" s="2" customFormat="1" ht="37.8" customHeight="1">
      <c r="A621" s="35"/>
      <c r="B621" s="36"/>
      <c r="C621" s="188" t="s">
        <v>2127</v>
      </c>
      <c r="D621" s="188" t="s">
        <v>109</v>
      </c>
      <c r="E621" s="189" t="s">
        <v>2128</v>
      </c>
      <c r="F621" s="190" t="s">
        <v>2129</v>
      </c>
      <c r="G621" s="191" t="s">
        <v>112</v>
      </c>
      <c r="H621" s="192">
        <v>1</v>
      </c>
      <c r="I621" s="193"/>
      <c r="J621" s="194">
        <f>ROUND(I621*H621,2)</f>
        <v>0</v>
      </c>
      <c r="K621" s="195"/>
      <c r="L621" s="196"/>
      <c r="M621" s="197" t="s">
        <v>1</v>
      </c>
      <c r="N621" s="198" t="s">
        <v>38</v>
      </c>
      <c r="O621" s="88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01" t="s">
        <v>113</v>
      </c>
      <c r="AT621" s="201" t="s">
        <v>109</v>
      </c>
      <c r="AU621" s="201" t="s">
        <v>73</v>
      </c>
      <c r="AY621" s="14" t="s">
        <v>114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4" t="s">
        <v>81</v>
      </c>
      <c r="BK621" s="202">
        <f>ROUND(I621*H621,2)</f>
        <v>0</v>
      </c>
      <c r="BL621" s="14" t="s">
        <v>113</v>
      </c>
      <c r="BM621" s="201" t="s">
        <v>2130</v>
      </c>
    </row>
    <row r="622" s="2" customFormat="1" ht="37.8" customHeight="1">
      <c r="A622" s="35"/>
      <c r="B622" s="36"/>
      <c r="C622" s="188" t="s">
        <v>2131</v>
      </c>
      <c r="D622" s="188" t="s">
        <v>109</v>
      </c>
      <c r="E622" s="189" t="s">
        <v>2132</v>
      </c>
      <c r="F622" s="190" t="s">
        <v>2133</v>
      </c>
      <c r="G622" s="191" t="s">
        <v>112</v>
      </c>
      <c r="H622" s="192">
        <v>1</v>
      </c>
      <c r="I622" s="193"/>
      <c r="J622" s="194">
        <f>ROUND(I622*H622,2)</f>
        <v>0</v>
      </c>
      <c r="K622" s="195"/>
      <c r="L622" s="196"/>
      <c r="M622" s="197" t="s">
        <v>1</v>
      </c>
      <c r="N622" s="198" t="s">
        <v>38</v>
      </c>
      <c r="O622" s="88"/>
      <c r="P622" s="199">
        <f>O622*H622</f>
        <v>0</v>
      </c>
      <c r="Q622" s="199">
        <v>0</v>
      </c>
      <c r="R622" s="199">
        <f>Q622*H622</f>
        <v>0</v>
      </c>
      <c r="S622" s="199">
        <v>0</v>
      </c>
      <c r="T622" s="200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1" t="s">
        <v>113</v>
      </c>
      <c r="AT622" s="201" t="s">
        <v>109</v>
      </c>
      <c r="AU622" s="201" t="s">
        <v>73</v>
      </c>
      <c r="AY622" s="14" t="s">
        <v>114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4" t="s">
        <v>81</v>
      </c>
      <c r="BK622" s="202">
        <f>ROUND(I622*H622,2)</f>
        <v>0</v>
      </c>
      <c r="BL622" s="14" t="s">
        <v>113</v>
      </c>
      <c r="BM622" s="201" t="s">
        <v>2134</v>
      </c>
    </row>
    <row r="623" s="2" customFormat="1" ht="37.8" customHeight="1">
      <c r="A623" s="35"/>
      <c r="B623" s="36"/>
      <c r="C623" s="188" t="s">
        <v>2135</v>
      </c>
      <c r="D623" s="188" t="s">
        <v>109</v>
      </c>
      <c r="E623" s="189" t="s">
        <v>2136</v>
      </c>
      <c r="F623" s="190" t="s">
        <v>2137</v>
      </c>
      <c r="G623" s="191" t="s">
        <v>112</v>
      </c>
      <c r="H623" s="192">
        <v>1</v>
      </c>
      <c r="I623" s="193"/>
      <c r="J623" s="194">
        <f>ROUND(I623*H623,2)</f>
        <v>0</v>
      </c>
      <c r="K623" s="195"/>
      <c r="L623" s="196"/>
      <c r="M623" s="197" t="s">
        <v>1</v>
      </c>
      <c r="N623" s="198" t="s">
        <v>38</v>
      </c>
      <c r="O623" s="88"/>
      <c r="P623" s="199">
        <f>O623*H623</f>
        <v>0</v>
      </c>
      <c r="Q623" s="199">
        <v>0</v>
      </c>
      <c r="R623" s="199">
        <f>Q623*H623</f>
        <v>0</v>
      </c>
      <c r="S623" s="199">
        <v>0</v>
      </c>
      <c r="T623" s="200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01" t="s">
        <v>113</v>
      </c>
      <c r="AT623" s="201" t="s">
        <v>109</v>
      </c>
      <c r="AU623" s="201" t="s">
        <v>73</v>
      </c>
      <c r="AY623" s="14" t="s">
        <v>114</v>
      </c>
      <c r="BE623" s="202">
        <f>IF(N623="základní",J623,0)</f>
        <v>0</v>
      </c>
      <c r="BF623" s="202">
        <f>IF(N623="snížená",J623,0)</f>
        <v>0</v>
      </c>
      <c r="BG623" s="202">
        <f>IF(N623="zákl. přenesená",J623,0)</f>
        <v>0</v>
      </c>
      <c r="BH623" s="202">
        <f>IF(N623="sníž. přenesená",J623,0)</f>
        <v>0</v>
      </c>
      <c r="BI623" s="202">
        <f>IF(N623="nulová",J623,0)</f>
        <v>0</v>
      </c>
      <c r="BJ623" s="14" t="s">
        <v>81</v>
      </c>
      <c r="BK623" s="202">
        <f>ROUND(I623*H623,2)</f>
        <v>0</v>
      </c>
      <c r="BL623" s="14" t="s">
        <v>113</v>
      </c>
      <c r="BM623" s="201" t="s">
        <v>2138</v>
      </c>
    </row>
    <row r="624" s="2" customFormat="1" ht="37.8" customHeight="1">
      <c r="A624" s="35"/>
      <c r="B624" s="36"/>
      <c r="C624" s="188" t="s">
        <v>2139</v>
      </c>
      <c r="D624" s="188" t="s">
        <v>109</v>
      </c>
      <c r="E624" s="189" t="s">
        <v>2140</v>
      </c>
      <c r="F624" s="190" t="s">
        <v>2141</v>
      </c>
      <c r="G624" s="191" t="s">
        <v>112</v>
      </c>
      <c r="H624" s="192">
        <v>1</v>
      </c>
      <c r="I624" s="193"/>
      <c r="J624" s="194">
        <f>ROUND(I624*H624,2)</f>
        <v>0</v>
      </c>
      <c r="K624" s="195"/>
      <c r="L624" s="196"/>
      <c r="M624" s="197" t="s">
        <v>1</v>
      </c>
      <c r="N624" s="198" t="s">
        <v>38</v>
      </c>
      <c r="O624" s="88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1" t="s">
        <v>113</v>
      </c>
      <c r="AT624" s="201" t="s">
        <v>109</v>
      </c>
      <c r="AU624" s="201" t="s">
        <v>73</v>
      </c>
      <c r="AY624" s="14" t="s">
        <v>114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4" t="s">
        <v>81</v>
      </c>
      <c r="BK624" s="202">
        <f>ROUND(I624*H624,2)</f>
        <v>0</v>
      </c>
      <c r="BL624" s="14" t="s">
        <v>113</v>
      </c>
      <c r="BM624" s="201" t="s">
        <v>2142</v>
      </c>
    </row>
    <row r="625" s="2" customFormat="1" ht="37.8" customHeight="1">
      <c r="A625" s="35"/>
      <c r="B625" s="36"/>
      <c r="C625" s="188" t="s">
        <v>2143</v>
      </c>
      <c r="D625" s="188" t="s">
        <v>109</v>
      </c>
      <c r="E625" s="189" t="s">
        <v>2144</v>
      </c>
      <c r="F625" s="190" t="s">
        <v>2145</v>
      </c>
      <c r="G625" s="191" t="s">
        <v>112</v>
      </c>
      <c r="H625" s="192">
        <v>1</v>
      </c>
      <c r="I625" s="193"/>
      <c r="J625" s="194">
        <f>ROUND(I625*H625,2)</f>
        <v>0</v>
      </c>
      <c r="K625" s="195"/>
      <c r="L625" s="196"/>
      <c r="M625" s="197" t="s">
        <v>1</v>
      </c>
      <c r="N625" s="198" t="s">
        <v>38</v>
      </c>
      <c r="O625" s="88"/>
      <c r="P625" s="199">
        <f>O625*H625</f>
        <v>0</v>
      </c>
      <c r="Q625" s="199">
        <v>0</v>
      </c>
      <c r="R625" s="199">
        <f>Q625*H625</f>
        <v>0</v>
      </c>
      <c r="S625" s="199">
        <v>0</v>
      </c>
      <c r="T625" s="200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1" t="s">
        <v>113</v>
      </c>
      <c r="AT625" s="201" t="s">
        <v>109</v>
      </c>
      <c r="AU625" s="201" t="s">
        <v>73</v>
      </c>
      <c r="AY625" s="14" t="s">
        <v>114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14" t="s">
        <v>81</v>
      </c>
      <c r="BK625" s="202">
        <f>ROUND(I625*H625,2)</f>
        <v>0</v>
      </c>
      <c r="BL625" s="14" t="s">
        <v>113</v>
      </c>
      <c r="BM625" s="201" t="s">
        <v>2146</v>
      </c>
    </row>
    <row r="626" s="2" customFormat="1" ht="37.8" customHeight="1">
      <c r="A626" s="35"/>
      <c r="B626" s="36"/>
      <c r="C626" s="188" t="s">
        <v>2147</v>
      </c>
      <c r="D626" s="188" t="s">
        <v>109</v>
      </c>
      <c r="E626" s="189" t="s">
        <v>2148</v>
      </c>
      <c r="F626" s="190" t="s">
        <v>2149</v>
      </c>
      <c r="G626" s="191" t="s">
        <v>112</v>
      </c>
      <c r="H626" s="192">
        <v>1</v>
      </c>
      <c r="I626" s="193"/>
      <c r="J626" s="194">
        <f>ROUND(I626*H626,2)</f>
        <v>0</v>
      </c>
      <c r="K626" s="195"/>
      <c r="L626" s="196"/>
      <c r="M626" s="197" t="s">
        <v>1</v>
      </c>
      <c r="N626" s="198" t="s">
        <v>38</v>
      </c>
      <c r="O626" s="88"/>
      <c r="P626" s="199">
        <f>O626*H626</f>
        <v>0</v>
      </c>
      <c r="Q626" s="199">
        <v>0</v>
      </c>
      <c r="R626" s="199">
        <f>Q626*H626</f>
        <v>0</v>
      </c>
      <c r="S626" s="199">
        <v>0</v>
      </c>
      <c r="T626" s="200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1" t="s">
        <v>113</v>
      </c>
      <c r="AT626" s="201" t="s">
        <v>109</v>
      </c>
      <c r="AU626" s="201" t="s">
        <v>73</v>
      </c>
      <c r="AY626" s="14" t="s">
        <v>114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4" t="s">
        <v>81</v>
      </c>
      <c r="BK626" s="202">
        <f>ROUND(I626*H626,2)</f>
        <v>0</v>
      </c>
      <c r="BL626" s="14" t="s">
        <v>113</v>
      </c>
      <c r="BM626" s="201" t="s">
        <v>2150</v>
      </c>
    </row>
    <row r="627" s="2" customFormat="1" ht="37.8" customHeight="1">
      <c r="A627" s="35"/>
      <c r="B627" s="36"/>
      <c r="C627" s="188" t="s">
        <v>2151</v>
      </c>
      <c r="D627" s="188" t="s">
        <v>109</v>
      </c>
      <c r="E627" s="189" t="s">
        <v>2152</v>
      </c>
      <c r="F627" s="190" t="s">
        <v>2153</v>
      </c>
      <c r="G627" s="191" t="s">
        <v>112</v>
      </c>
      <c r="H627" s="192">
        <v>1</v>
      </c>
      <c r="I627" s="193"/>
      <c r="J627" s="194">
        <f>ROUND(I627*H627,2)</f>
        <v>0</v>
      </c>
      <c r="K627" s="195"/>
      <c r="L627" s="196"/>
      <c r="M627" s="197" t="s">
        <v>1</v>
      </c>
      <c r="N627" s="198" t="s">
        <v>38</v>
      </c>
      <c r="O627" s="88"/>
      <c r="P627" s="199">
        <f>O627*H627</f>
        <v>0</v>
      </c>
      <c r="Q627" s="199">
        <v>0</v>
      </c>
      <c r="R627" s="199">
        <f>Q627*H627</f>
        <v>0</v>
      </c>
      <c r="S627" s="199">
        <v>0</v>
      </c>
      <c r="T627" s="200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01" t="s">
        <v>113</v>
      </c>
      <c r="AT627" s="201" t="s">
        <v>109</v>
      </c>
      <c r="AU627" s="201" t="s">
        <v>73</v>
      </c>
      <c r="AY627" s="14" t="s">
        <v>114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14" t="s">
        <v>81</v>
      </c>
      <c r="BK627" s="202">
        <f>ROUND(I627*H627,2)</f>
        <v>0</v>
      </c>
      <c r="BL627" s="14" t="s">
        <v>113</v>
      </c>
      <c r="BM627" s="201" t="s">
        <v>2154</v>
      </c>
    </row>
    <row r="628" s="2" customFormat="1" ht="37.8" customHeight="1">
      <c r="A628" s="35"/>
      <c r="B628" s="36"/>
      <c r="C628" s="188" t="s">
        <v>2155</v>
      </c>
      <c r="D628" s="188" t="s">
        <v>109</v>
      </c>
      <c r="E628" s="189" t="s">
        <v>2156</v>
      </c>
      <c r="F628" s="190" t="s">
        <v>2157</v>
      </c>
      <c r="G628" s="191" t="s">
        <v>112</v>
      </c>
      <c r="H628" s="192">
        <v>1</v>
      </c>
      <c r="I628" s="193"/>
      <c r="J628" s="194">
        <f>ROUND(I628*H628,2)</f>
        <v>0</v>
      </c>
      <c r="K628" s="195"/>
      <c r="L628" s="196"/>
      <c r="M628" s="197" t="s">
        <v>1</v>
      </c>
      <c r="N628" s="198" t="s">
        <v>38</v>
      </c>
      <c r="O628" s="88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01" t="s">
        <v>113</v>
      </c>
      <c r="AT628" s="201" t="s">
        <v>109</v>
      </c>
      <c r="AU628" s="201" t="s">
        <v>73</v>
      </c>
      <c r="AY628" s="14" t="s">
        <v>114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4" t="s">
        <v>81</v>
      </c>
      <c r="BK628" s="202">
        <f>ROUND(I628*H628,2)</f>
        <v>0</v>
      </c>
      <c r="BL628" s="14" t="s">
        <v>113</v>
      </c>
      <c r="BM628" s="201" t="s">
        <v>2158</v>
      </c>
    </row>
    <row r="629" s="2" customFormat="1" ht="37.8" customHeight="1">
      <c r="A629" s="35"/>
      <c r="B629" s="36"/>
      <c r="C629" s="188" t="s">
        <v>2159</v>
      </c>
      <c r="D629" s="188" t="s">
        <v>109</v>
      </c>
      <c r="E629" s="189" t="s">
        <v>2160</v>
      </c>
      <c r="F629" s="190" t="s">
        <v>2161</v>
      </c>
      <c r="G629" s="191" t="s">
        <v>112</v>
      </c>
      <c r="H629" s="192">
        <v>1</v>
      </c>
      <c r="I629" s="193"/>
      <c r="J629" s="194">
        <f>ROUND(I629*H629,2)</f>
        <v>0</v>
      </c>
      <c r="K629" s="195"/>
      <c r="L629" s="196"/>
      <c r="M629" s="197" t="s">
        <v>1</v>
      </c>
      <c r="N629" s="198" t="s">
        <v>38</v>
      </c>
      <c r="O629" s="88"/>
      <c r="P629" s="199">
        <f>O629*H629</f>
        <v>0</v>
      </c>
      <c r="Q629" s="199">
        <v>0</v>
      </c>
      <c r="R629" s="199">
        <f>Q629*H629</f>
        <v>0</v>
      </c>
      <c r="S629" s="199">
        <v>0</v>
      </c>
      <c r="T629" s="200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1" t="s">
        <v>113</v>
      </c>
      <c r="AT629" s="201" t="s">
        <v>109</v>
      </c>
      <c r="AU629" s="201" t="s">
        <v>73</v>
      </c>
      <c r="AY629" s="14" t="s">
        <v>114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4" t="s">
        <v>81</v>
      </c>
      <c r="BK629" s="202">
        <f>ROUND(I629*H629,2)</f>
        <v>0</v>
      </c>
      <c r="BL629" s="14" t="s">
        <v>113</v>
      </c>
      <c r="BM629" s="201" t="s">
        <v>2162</v>
      </c>
    </row>
    <row r="630" s="2" customFormat="1" ht="37.8" customHeight="1">
      <c r="A630" s="35"/>
      <c r="B630" s="36"/>
      <c r="C630" s="188" t="s">
        <v>2163</v>
      </c>
      <c r="D630" s="188" t="s">
        <v>109</v>
      </c>
      <c r="E630" s="189" t="s">
        <v>2164</v>
      </c>
      <c r="F630" s="190" t="s">
        <v>2165</v>
      </c>
      <c r="G630" s="191" t="s">
        <v>112</v>
      </c>
      <c r="H630" s="192">
        <v>1</v>
      </c>
      <c r="I630" s="193"/>
      <c r="J630" s="194">
        <f>ROUND(I630*H630,2)</f>
        <v>0</v>
      </c>
      <c r="K630" s="195"/>
      <c r="L630" s="196"/>
      <c r="M630" s="197" t="s">
        <v>1</v>
      </c>
      <c r="N630" s="198" t="s">
        <v>38</v>
      </c>
      <c r="O630" s="88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01" t="s">
        <v>113</v>
      </c>
      <c r="AT630" s="201" t="s">
        <v>109</v>
      </c>
      <c r="AU630" s="201" t="s">
        <v>73</v>
      </c>
      <c r="AY630" s="14" t="s">
        <v>114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4" t="s">
        <v>81</v>
      </c>
      <c r="BK630" s="202">
        <f>ROUND(I630*H630,2)</f>
        <v>0</v>
      </c>
      <c r="BL630" s="14" t="s">
        <v>113</v>
      </c>
      <c r="BM630" s="201" t="s">
        <v>2166</v>
      </c>
    </row>
    <row r="631" s="2" customFormat="1" ht="37.8" customHeight="1">
      <c r="A631" s="35"/>
      <c r="B631" s="36"/>
      <c r="C631" s="188" t="s">
        <v>2167</v>
      </c>
      <c r="D631" s="188" t="s">
        <v>109</v>
      </c>
      <c r="E631" s="189" t="s">
        <v>2168</v>
      </c>
      <c r="F631" s="190" t="s">
        <v>2169</v>
      </c>
      <c r="G631" s="191" t="s">
        <v>112</v>
      </c>
      <c r="H631" s="192">
        <v>1</v>
      </c>
      <c r="I631" s="193"/>
      <c r="J631" s="194">
        <f>ROUND(I631*H631,2)</f>
        <v>0</v>
      </c>
      <c r="K631" s="195"/>
      <c r="L631" s="196"/>
      <c r="M631" s="197" t="s">
        <v>1</v>
      </c>
      <c r="N631" s="198" t="s">
        <v>38</v>
      </c>
      <c r="O631" s="88"/>
      <c r="P631" s="199">
        <f>O631*H631</f>
        <v>0</v>
      </c>
      <c r="Q631" s="199">
        <v>0</v>
      </c>
      <c r="R631" s="199">
        <f>Q631*H631</f>
        <v>0</v>
      </c>
      <c r="S631" s="199">
        <v>0</v>
      </c>
      <c r="T631" s="200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1" t="s">
        <v>113</v>
      </c>
      <c r="AT631" s="201" t="s">
        <v>109</v>
      </c>
      <c r="AU631" s="201" t="s">
        <v>73</v>
      </c>
      <c r="AY631" s="14" t="s">
        <v>114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4" t="s">
        <v>81</v>
      </c>
      <c r="BK631" s="202">
        <f>ROUND(I631*H631,2)</f>
        <v>0</v>
      </c>
      <c r="BL631" s="14" t="s">
        <v>113</v>
      </c>
      <c r="BM631" s="201" t="s">
        <v>2170</v>
      </c>
    </row>
    <row r="632" s="2" customFormat="1" ht="37.8" customHeight="1">
      <c r="A632" s="35"/>
      <c r="B632" s="36"/>
      <c r="C632" s="188" t="s">
        <v>2171</v>
      </c>
      <c r="D632" s="188" t="s">
        <v>109</v>
      </c>
      <c r="E632" s="189" t="s">
        <v>2172</v>
      </c>
      <c r="F632" s="190" t="s">
        <v>2173</v>
      </c>
      <c r="G632" s="191" t="s">
        <v>112</v>
      </c>
      <c r="H632" s="192">
        <v>1</v>
      </c>
      <c r="I632" s="193"/>
      <c r="J632" s="194">
        <f>ROUND(I632*H632,2)</f>
        <v>0</v>
      </c>
      <c r="K632" s="195"/>
      <c r="L632" s="196"/>
      <c r="M632" s="197" t="s">
        <v>1</v>
      </c>
      <c r="N632" s="198" t="s">
        <v>38</v>
      </c>
      <c r="O632" s="88"/>
      <c r="P632" s="199">
        <f>O632*H632</f>
        <v>0</v>
      </c>
      <c r="Q632" s="199">
        <v>0</v>
      </c>
      <c r="R632" s="199">
        <f>Q632*H632</f>
        <v>0</v>
      </c>
      <c r="S632" s="199">
        <v>0</v>
      </c>
      <c r="T632" s="200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01" t="s">
        <v>113</v>
      </c>
      <c r="AT632" s="201" t="s">
        <v>109</v>
      </c>
      <c r="AU632" s="201" t="s">
        <v>73</v>
      </c>
      <c r="AY632" s="14" t="s">
        <v>114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4" t="s">
        <v>81</v>
      </c>
      <c r="BK632" s="202">
        <f>ROUND(I632*H632,2)</f>
        <v>0</v>
      </c>
      <c r="BL632" s="14" t="s">
        <v>113</v>
      </c>
      <c r="BM632" s="201" t="s">
        <v>2174</v>
      </c>
    </row>
    <row r="633" s="2" customFormat="1" ht="37.8" customHeight="1">
      <c r="A633" s="35"/>
      <c r="B633" s="36"/>
      <c r="C633" s="188" t="s">
        <v>2175</v>
      </c>
      <c r="D633" s="188" t="s">
        <v>109</v>
      </c>
      <c r="E633" s="189" t="s">
        <v>2176</v>
      </c>
      <c r="F633" s="190" t="s">
        <v>2177</v>
      </c>
      <c r="G633" s="191" t="s">
        <v>112</v>
      </c>
      <c r="H633" s="192">
        <v>1</v>
      </c>
      <c r="I633" s="193"/>
      <c r="J633" s="194">
        <f>ROUND(I633*H633,2)</f>
        <v>0</v>
      </c>
      <c r="K633" s="195"/>
      <c r="L633" s="196"/>
      <c r="M633" s="197" t="s">
        <v>1</v>
      </c>
      <c r="N633" s="198" t="s">
        <v>38</v>
      </c>
      <c r="O633" s="88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01" t="s">
        <v>113</v>
      </c>
      <c r="AT633" s="201" t="s">
        <v>109</v>
      </c>
      <c r="AU633" s="201" t="s">
        <v>73</v>
      </c>
      <c r="AY633" s="14" t="s">
        <v>114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4" t="s">
        <v>81</v>
      </c>
      <c r="BK633" s="202">
        <f>ROUND(I633*H633,2)</f>
        <v>0</v>
      </c>
      <c r="BL633" s="14" t="s">
        <v>113</v>
      </c>
      <c r="BM633" s="201" t="s">
        <v>2178</v>
      </c>
    </row>
    <row r="634" s="2" customFormat="1" ht="37.8" customHeight="1">
      <c r="A634" s="35"/>
      <c r="B634" s="36"/>
      <c r="C634" s="188" t="s">
        <v>2179</v>
      </c>
      <c r="D634" s="188" t="s">
        <v>109</v>
      </c>
      <c r="E634" s="189" t="s">
        <v>2180</v>
      </c>
      <c r="F634" s="190" t="s">
        <v>2181</v>
      </c>
      <c r="G634" s="191" t="s">
        <v>112</v>
      </c>
      <c r="H634" s="192">
        <v>1</v>
      </c>
      <c r="I634" s="193"/>
      <c r="J634" s="194">
        <f>ROUND(I634*H634,2)</f>
        <v>0</v>
      </c>
      <c r="K634" s="195"/>
      <c r="L634" s="196"/>
      <c r="M634" s="197" t="s">
        <v>1</v>
      </c>
      <c r="N634" s="198" t="s">
        <v>38</v>
      </c>
      <c r="O634" s="88"/>
      <c r="P634" s="199">
        <f>O634*H634</f>
        <v>0</v>
      </c>
      <c r="Q634" s="199">
        <v>0</v>
      </c>
      <c r="R634" s="199">
        <f>Q634*H634</f>
        <v>0</v>
      </c>
      <c r="S634" s="199">
        <v>0</v>
      </c>
      <c r="T634" s="200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01" t="s">
        <v>113</v>
      </c>
      <c r="AT634" s="201" t="s">
        <v>109</v>
      </c>
      <c r="AU634" s="201" t="s">
        <v>73</v>
      </c>
      <c r="AY634" s="14" t="s">
        <v>114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14" t="s">
        <v>81</v>
      </c>
      <c r="BK634" s="202">
        <f>ROUND(I634*H634,2)</f>
        <v>0</v>
      </c>
      <c r="BL634" s="14" t="s">
        <v>113</v>
      </c>
      <c r="BM634" s="201" t="s">
        <v>2182</v>
      </c>
    </row>
    <row r="635" s="2" customFormat="1" ht="37.8" customHeight="1">
      <c r="A635" s="35"/>
      <c r="B635" s="36"/>
      <c r="C635" s="188" t="s">
        <v>2183</v>
      </c>
      <c r="D635" s="188" t="s">
        <v>109</v>
      </c>
      <c r="E635" s="189" t="s">
        <v>2184</v>
      </c>
      <c r="F635" s="190" t="s">
        <v>2185</v>
      </c>
      <c r="G635" s="191" t="s">
        <v>112</v>
      </c>
      <c r="H635" s="192">
        <v>1</v>
      </c>
      <c r="I635" s="193"/>
      <c r="J635" s="194">
        <f>ROUND(I635*H635,2)</f>
        <v>0</v>
      </c>
      <c r="K635" s="195"/>
      <c r="L635" s="196"/>
      <c r="M635" s="197" t="s">
        <v>1</v>
      </c>
      <c r="N635" s="198" t="s">
        <v>38</v>
      </c>
      <c r="O635" s="88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1" t="s">
        <v>113</v>
      </c>
      <c r="AT635" s="201" t="s">
        <v>109</v>
      </c>
      <c r="AU635" s="201" t="s">
        <v>73</v>
      </c>
      <c r="AY635" s="14" t="s">
        <v>114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4" t="s">
        <v>81</v>
      </c>
      <c r="BK635" s="202">
        <f>ROUND(I635*H635,2)</f>
        <v>0</v>
      </c>
      <c r="BL635" s="14" t="s">
        <v>113</v>
      </c>
      <c r="BM635" s="201" t="s">
        <v>2186</v>
      </c>
    </row>
    <row r="636" s="2" customFormat="1" ht="16.5" customHeight="1">
      <c r="A636" s="35"/>
      <c r="B636" s="36"/>
      <c r="C636" s="188" t="s">
        <v>2187</v>
      </c>
      <c r="D636" s="188" t="s">
        <v>109</v>
      </c>
      <c r="E636" s="189" t="s">
        <v>2188</v>
      </c>
      <c r="F636" s="190" t="s">
        <v>2189</v>
      </c>
      <c r="G636" s="191" t="s">
        <v>112</v>
      </c>
      <c r="H636" s="192">
        <v>1</v>
      </c>
      <c r="I636" s="193"/>
      <c r="J636" s="194">
        <f>ROUND(I636*H636,2)</f>
        <v>0</v>
      </c>
      <c r="K636" s="195"/>
      <c r="L636" s="196"/>
      <c r="M636" s="197" t="s">
        <v>1</v>
      </c>
      <c r="N636" s="198" t="s">
        <v>38</v>
      </c>
      <c r="O636" s="88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01" t="s">
        <v>113</v>
      </c>
      <c r="AT636" s="201" t="s">
        <v>109</v>
      </c>
      <c r="AU636" s="201" t="s">
        <v>73</v>
      </c>
      <c r="AY636" s="14" t="s">
        <v>114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4" t="s">
        <v>81</v>
      </c>
      <c r="BK636" s="202">
        <f>ROUND(I636*H636,2)</f>
        <v>0</v>
      </c>
      <c r="BL636" s="14" t="s">
        <v>113</v>
      </c>
      <c r="BM636" s="201" t="s">
        <v>2190</v>
      </c>
    </row>
    <row r="637" s="2" customFormat="1" ht="16.5" customHeight="1">
      <c r="A637" s="35"/>
      <c r="B637" s="36"/>
      <c r="C637" s="188" t="s">
        <v>2191</v>
      </c>
      <c r="D637" s="188" t="s">
        <v>109</v>
      </c>
      <c r="E637" s="189" t="s">
        <v>2192</v>
      </c>
      <c r="F637" s="190" t="s">
        <v>2193</v>
      </c>
      <c r="G637" s="191" t="s">
        <v>112</v>
      </c>
      <c r="H637" s="192">
        <v>1</v>
      </c>
      <c r="I637" s="193"/>
      <c r="J637" s="194">
        <f>ROUND(I637*H637,2)</f>
        <v>0</v>
      </c>
      <c r="K637" s="195"/>
      <c r="L637" s="196"/>
      <c r="M637" s="197" t="s">
        <v>1</v>
      </c>
      <c r="N637" s="198" t="s">
        <v>38</v>
      </c>
      <c r="O637" s="88"/>
      <c r="P637" s="199">
        <f>O637*H637</f>
        <v>0</v>
      </c>
      <c r="Q637" s="199">
        <v>0</v>
      </c>
      <c r="R637" s="199">
        <f>Q637*H637</f>
        <v>0</v>
      </c>
      <c r="S637" s="199">
        <v>0</v>
      </c>
      <c r="T637" s="200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01" t="s">
        <v>113</v>
      </c>
      <c r="AT637" s="201" t="s">
        <v>109</v>
      </c>
      <c r="AU637" s="201" t="s">
        <v>73</v>
      </c>
      <c r="AY637" s="14" t="s">
        <v>114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14" t="s">
        <v>81</v>
      </c>
      <c r="BK637" s="202">
        <f>ROUND(I637*H637,2)</f>
        <v>0</v>
      </c>
      <c r="BL637" s="14" t="s">
        <v>113</v>
      </c>
      <c r="BM637" s="201" t="s">
        <v>2194</v>
      </c>
    </row>
    <row r="638" s="2" customFormat="1" ht="16.5" customHeight="1">
      <c r="A638" s="35"/>
      <c r="B638" s="36"/>
      <c r="C638" s="188" t="s">
        <v>2195</v>
      </c>
      <c r="D638" s="188" t="s">
        <v>109</v>
      </c>
      <c r="E638" s="189" t="s">
        <v>2196</v>
      </c>
      <c r="F638" s="190" t="s">
        <v>2197</v>
      </c>
      <c r="G638" s="191" t="s">
        <v>112</v>
      </c>
      <c r="H638" s="192">
        <v>1</v>
      </c>
      <c r="I638" s="193"/>
      <c r="J638" s="194">
        <f>ROUND(I638*H638,2)</f>
        <v>0</v>
      </c>
      <c r="K638" s="195"/>
      <c r="L638" s="196"/>
      <c r="M638" s="197" t="s">
        <v>1</v>
      </c>
      <c r="N638" s="198" t="s">
        <v>38</v>
      </c>
      <c r="O638" s="88"/>
      <c r="P638" s="199">
        <f>O638*H638</f>
        <v>0</v>
      </c>
      <c r="Q638" s="199">
        <v>0</v>
      </c>
      <c r="R638" s="199">
        <f>Q638*H638</f>
        <v>0</v>
      </c>
      <c r="S638" s="199">
        <v>0</v>
      </c>
      <c r="T638" s="200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01" t="s">
        <v>113</v>
      </c>
      <c r="AT638" s="201" t="s">
        <v>109</v>
      </c>
      <c r="AU638" s="201" t="s">
        <v>73</v>
      </c>
      <c r="AY638" s="14" t="s">
        <v>114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4" t="s">
        <v>81</v>
      </c>
      <c r="BK638" s="202">
        <f>ROUND(I638*H638,2)</f>
        <v>0</v>
      </c>
      <c r="BL638" s="14" t="s">
        <v>113</v>
      </c>
      <c r="BM638" s="201" t="s">
        <v>2198</v>
      </c>
    </row>
    <row r="639" s="2" customFormat="1" ht="16.5" customHeight="1">
      <c r="A639" s="35"/>
      <c r="B639" s="36"/>
      <c r="C639" s="188" t="s">
        <v>2199</v>
      </c>
      <c r="D639" s="188" t="s">
        <v>109</v>
      </c>
      <c r="E639" s="189" t="s">
        <v>2200</v>
      </c>
      <c r="F639" s="190" t="s">
        <v>2201</v>
      </c>
      <c r="G639" s="191" t="s">
        <v>112</v>
      </c>
      <c r="H639" s="192">
        <v>1</v>
      </c>
      <c r="I639" s="193"/>
      <c r="J639" s="194">
        <f>ROUND(I639*H639,2)</f>
        <v>0</v>
      </c>
      <c r="K639" s="195"/>
      <c r="L639" s="196"/>
      <c r="M639" s="197" t="s">
        <v>1</v>
      </c>
      <c r="N639" s="198" t="s">
        <v>38</v>
      </c>
      <c r="O639" s="88"/>
      <c r="P639" s="199">
        <f>O639*H639</f>
        <v>0</v>
      </c>
      <c r="Q639" s="199">
        <v>0</v>
      </c>
      <c r="R639" s="199">
        <f>Q639*H639</f>
        <v>0</v>
      </c>
      <c r="S639" s="199">
        <v>0</v>
      </c>
      <c r="T639" s="200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1" t="s">
        <v>113</v>
      </c>
      <c r="AT639" s="201" t="s">
        <v>109</v>
      </c>
      <c r="AU639" s="201" t="s">
        <v>73</v>
      </c>
      <c r="AY639" s="14" t="s">
        <v>114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4" t="s">
        <v>81</v>
      </c>
      <c r="BK639" s="202">
        <f>ROUND(I639*H639,2)</f>
        <v>0</v>
      </c>
      <c r="BL639" s="14" t="s">
        <v>113</v>
      </c>
      <c r="BM639" s="201" t="s">
        <v>2202</v>
      </c>
    </row>
    <row r="640" s="2" customFormat="1" ht="21.75" customHeight="1">
      <c r="A640" s="35"/>
      <c r="B640" s="36"/>
      <c r="C640" s="188" t="s">
        <v>2203</v>
      </c>
      <c r="D640" s="188" t="s">
        <v>109</v>
      </c>
      <c r="E640" s="189" t="s">
        <v>2204</v>
      </c>
      <c r="F640" s="190" t="s">
        <v>2205</v>
      </c>
      <c r="G640" s="191" t="s">
        <v>112</v>
      </c>
      <c r="H640" s="192">
        <v>1</v>
      </c>
      <c r="I640" s="193"/>
      <c r="J640" s="194">
        <f>ROUND(I640*H640,2)</f>
        <v>0</v>
      </c>
      <c r="K640" s="195"/>
      <c r="L640" s="196"/>
      <c r="M640" s="197" t="s">
        <v>1</v>
      </c>
      <c r="N640" s="198" t="s">
        <v>38</v>
      </c>
      <c r="O640" s="88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01" t="s">
        <v>113</v>
      </c>
      <c r="AT640" s="201" t="s">
        <v>109</v>
      </c>
      <c r="AU640" s="201" t="s">
        <v>73</v>
      </c>
      <c r="AY640" s="14" t="s">
        <v>114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4" t="s">
        <v>81</v>
      </c>
      <c r="BK640" s="202">
        <f>ROUND(I640*H640,2)</f>
        <v>0</v>
      </c>
      <c r="BL640" s="14" t="s">
        <v>113</v>
      </c>
      <c r="BM640" s="201" t="s">
        <v>2206</v>
      </c>
    </row>
    <row r="641" s="2" customFormat="1" ht="24.15" customHeight="1">
      <c r="A641" s="35"/>
      <c r="B641" s="36"/>
      <c r="C641" s="188" t="s">
        <v>2207</v>
      </c>
      <c r="D641" s="188" t="s">
        <v>109</v>
      </c>
      <c r="E641" s="189" t="s">
        <v>2208</v>
      </c>
      <c r="F641" s="190" t="s">
        <v>2209</v>
      </c>
      <c r="G641" s="191" t="s">
        <v>112</v>
      </c>
      <c r="H641" s="192">
        <v>1</v>
      </c>
      <c r="I641" s="193"/>
      <c r="J641" s="194">
        <f>ROUND(I641*H641,2)</f>
        <v>0</v>
      </c>
      <c r="K641" s="195"/>
      <c r="L641" s="196"/>
      <c r="M641" s="197" t="s">
        <v>1</v>
      </c>
      <c r="N641" s="198" t="s">
        <v>38</v>
      </c>
      <c r="O641" s="88"/>
      <c r="P641" s="199">
        <f>O641*H641</f>
        <v>0</v>
      </c>
      <c r="Q641" s="199">
        <v>0</v>
      </c>
      <c r="R641" s="199">
        <f>Q641*H641</f>
        <v>0</v>
      </c>
      <c r="S641" s="199">
        <v>0</v>
      </c>
      <c r="T641" s="200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1" t="s">
        <v>113</v>
      </c>
      <c r="AT641" s="201" t="s">
        <v>109</v>
      </c>
      <c r="AU641" s="201" t="s">
        <v>73</v>
      </c>
      <c r="AY641" s="14" t="s">
        <v>114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4" t="s">
        <v>81</v>
      </c>
      <c r="BK641" s="202">
        <f>ROUND(I641*H641,2)</f>
        <v>0</v>
      </c>
      <c r="BL641" s="14" t="s">
        <v>113</v>
      </c>
      <c r="BM641" s="201" t="s">
        <v>2210</v>
      </c>
    </row>
    <row r="642" s="2" customFormat="1" ht="24.15" customHeight="1">
      <c r="A642" s="35"/>
      <c r="B642" s="36"/>
      <c r="C642" s="188" t="s">
        <v>2211</v>
      </c>
      <c r="D642" s="188" t="s">
        <v>109</v>
      </c>
      <c r="E642" s="189" t="s">
        <v>2212</v>
      </c>
      <c r="F642" s="190" t="s">
        <v>2213</v>
      </c>
      <c r="G642" s="191" t="s">
        <v>112</v>
      </c>
      <c r="H642" s="192">
        <v>2</v>
      </c>
      <c r="I642" s="193"/>
      <c r="J642" s="194">
        <f>ROUND(I642*H642,2)</f>
        <v>0</v>
      </c>
      <c r="K642" s="195"/>
      <c r="L642" s="196"/>
      <c r="M642" s="197" t="s">
        <v>1</v>
      </c>
      <c r="N642" s="198" t="s">
        <v>38</v>
      </c>
      <c r="O642" s="88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01" t="s">
        <v>113</v>
      </c>
      <c r="AT642" s="201" t="s">
        <v>109</v>
      </c>
      <c r="AU642" s="201" t="s">
        <v>73</v>
      </c>
      <c r="AY642" s="14" t="s">
        <v>114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4" t="s">
        <v>81</v>
      </c>
      <c r="BK642" s="202">
        <f>ROUND(I642*H642,2)</f>
        <v>0</v>
      </c>
      <c r="BL642" s="14" t="s">
        <v>113</v>
      </c>
      <c r="BM642" s="201" t="s">
        <v>2214</v>
      </c>
    </row>
    <row r="643" s="2" customFormat="1" ht="24.15" customHeight="1">
      <c r="A643" s="35"/>
      <c r="B643" s="36"/>
      <c r="C643" s="188" t="s">
        <v>2215</v>
      </c>
      <c r="D643" s="188" t="s">
        <v>109</v>
      </c>
      <c r="E643" s="189" t="s">
        <v>2216</v>
      </c>
      <c r="F643" s="190" t="s">
        <v>2217</v>
      </c>
      <c r="G643" s="191" t="s">
        <v>112</v>
      </c>
      <c r="H643" s="192">
        <v>2</v>
      </c>
      <c r="I643" s="193"/>
      <c r="J643" s="194">
        <f>ROUND(I643*H643,2)</f>
        <v>0</v>
      </c>
      <c r="K643" s="195"/>
      <c r="L643" s="196"/>
      <c r="M643" s="197" t="s">
        <v>1</v>
      </c>
      <c r="N643" s="198" t="s">
        <v>38</v>
      </c>
      <c r="O643" s="88"/>
      <c r="P643" s="199">
        <f>O643*H643</f>
        <v>0</v>
      </c>
      <c r="Q643" s="199">
        <v>0</v>
      </c>
      <c r="R643" s="199">
        <f>Q643*H643</f>
        <v>0</v>
      </c>
      <c r="S643" s="199">
        <v>0</v>
      </c>
      <c r="T643" s="200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01" t="s">
        <v>113</v>
      </c>
      <c r="AT643" s="201" t="s">
        <v>109</v>
      </c>
      <c r="AU643" s="201" t="s">
        <v>73</v>
      </c>
      <c r="AY643" s="14" t="s">
        <v>114</v>
      </c>
      <c r="BE643" s="202">
        <f>IF(N643="základní",J643,0)</f>
        <v>0</v>
      </c>
      <c r="BF643" s="202">
        <f>IF(N643="snížená",J643,0)</f>
        <v>0</v>
      </c>
      <c r="BG643" s="202">
        <f>IF(N643="zákl. přenesená",J643,0)</f>
        <v>0</v>
      </c>
      <c r="BH643" s="202">
        <f>IF(N643="sníž. přenesená",J643,0)</f>
        <v>0</v>
      </c>
      <c r="BI643" s="202">
        <f>IF(N643="nulová",J643,0)</f>
        <v>0</v>
      </c>
      <c r="BJ643" s="14" t="s">
        <v>81</v>
      </c>
      <c r="BK643" s="202">
        <f>ROUND(I643*H643,2)</f>
        <v>0</v>
      </c>
      <c r="BL643" s="14" t="s">
        <v>113</v>
      </c>
      <c r="BM643" s="201" t="s">
        <v>2218</v>
      </c>
    </row>
    <row r="644" s="2" customFormat="1" ht="24.15" customHeight="1">
      <c r="A644" s="35"/>
      <c r="B644" s="36"/>
      <c r="C644" s="188" t="s">
        <v>2219</v>
      </c>
      <c r="D644" s="188" t="s">
        <v>109</v>
      </c>
      <c r="E644" s="189" t="s">
        <v>2220</v>
      </c>
      <c r="F644" s="190" t="s">
        <v>2221</v>
      </c>
      <c r="G644" s="191" t="s">
        <v>112</v>
      </c>
      <c r="H644" s="192">
        <v>2</v>
      </c>
      <c r="I644" s="193"/>
      <c r="J644" s="194">
        <f>ROUND(I644*H644,2)</f>
        <v>0</v>
      </c>
      <c r="K644" s="195"/>
      <c r="L644" s="196"/>
      <c r="M644" s="197" t="s">
        <v>1</v>
      </c>
      <c r="N644" s="198" t="s">
        <v>38</v>
      </c>
      <c r="O644" s="88"/>
      <c r="P644" s="199">
        <f>O644*H644</f>
        <v>0</v>
      </c>
      <c r="Q644" s="199">
        <v>0</v>
      </c>
      <c r="R644" s="199">
        <f>Q644*H644</f>
        <v>0</v>
      </c>
      <c r="S644" s="199">
        <v>0</v>
      </c>
      <c r="T644" s="200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1" t="s">
        <v>113</v>
      </c>
      <c r="AT644" s="201" t="s">
        <v>109</v>
      </c>
      <c r="AU644" s="201" t="s">
        <v>73</v>
      </c>
      <c r="AY644" s="14" t="s">
        <v>114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4" t="s">
        <v>81</v>
      </c>
      <c r="BK644" s="202">
        <f>ROUND(I644*H644,2)</f>
        <v>0</v>
      </c>
      <c r="BL644" s="14" t="s">
        <v>113</v>
      </c>
      <c r="BM644" s="201" t="s">
        <v>2222</v>
      </c>
    </row>
    <row r="645" s="2" customFormat="1" ht="24.15" customHeight="1">
      <c r="A645" s="35"/>
      <c r="B645" s="36"/>
      <c r="C645" s="188" t="s">
        <v>2223</v>
      </c>
      <c r="D645" s="188" t="s">
        <v>109</v>
      </c>
      <c r="E645" s="189" t="s">
        <v>2224</v>
      </c>
      <c r="F645" s="190" t="s">
        <v>2225</v>
      </c>
      <c r="G645" s="191" t="s">
        <v>112</v>
      </c>
      <c r="H645" s="192">
        <v>2</v>
      </c>
      <c r="I645" s="193"/>
      <c r="J645" s="194">
        <f>ROUND(I645*H645,2)</f>
        <v>0</v>
      </c>
      <c r="K645" s="195"/>
      <c r="L645" s="196"/>
      <c r="M645" s="197" t="s">
        <v>1</v>
      </c>
      <c r="N645" s="198" t="s">
        <v>38</v>
      </c>
      <c r="O645" s="88"/>
      <c r="P645" s="199">
        <f>O645*H645</f>
        <v>0</v>
      </c>
      <c r="Q645" s="199">
        <v>0</v>
      </c>
      <c r="R645" s="199">
        <f>Q645*H645</f>
        <v>0</v>
      </c>
      <c r="S645" s="199">
        <v>0</v>
      </c>
      <c r="T645" s="200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01" t="s">
        <v>113</v>
      </c>
      <c r="AT645" s="201" t="s">
        <v>109</v>
      </c>
      <c r="AU645" s="201" t="s">
        <v>73</v>
      </c>
      <c r="AY645" s="14" t="s">
        <v>114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14" t="s">
        <v>81</v>
      </c>
      <c r="BK645" s="202">
        <f>ROUND(I645*H645,2)</f>
        <v>0</v>
      </c>
      <c r="BL645" s="14" t="s">
        <v>113</v>
      </c>
      <c r="BM645" s="201" t="s">
        <v>2226</v>
      </c>
    </row>
    <row r="646" s="2" customFormat="1" ht="24.15" customHeight="1">
      <c r="A646" s="35"/>
      <c r="B646" s="36"/>
      <c r="C646" s="188" t="s">
        <v>2227</v>
      </c>
      <c r="D646" s="188" t="s">
        <v>109</v>
      </c>
      <c r="E646" s="189" t="s">
        <v>2228</v>
      </c>
      <c r="F646" s="190" t="s">
        <v>2229</v>
      </c>
      <c r="G646" s="191" t="s">
        <v>112</v>
      </c>
      <c r="H646" s="192">
        <v>2</v>
      </c>
      <c r="I646" s="193"/>
      <c r="J646" s="194">
        <f>ROUND(I646*H646,2)</f>
        <v>0</v>
      </c>
      <c r="K646" s="195"/>
      <c r="L646" s="196"/>
      <c r="M646" s="197" t="s">
        <v>1</v>
      </c>
      <c r="N646" s="198" t="s">
        <v>38</v>
      </c>
      <c r="O646" s="88"/>
      <c r="P646" s="199">
        <f>O646*H646</f>
        <v>0</v>
      </c>
      <c r="Q646" s="199">
        <v>0</v>
      </c>
      <c r="R646" s="199">
        <f>Q646*H646</f>
        <v>0</v>
      </c>
      <c r="S646" s="199">
        <v>0</v>
      </c>
      <c r="T646" s="200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1" t="s">
        <v>113</v>
      </c>
      <c r="AT646" s="201" t="s">
        <v>109</v>
      </c>
      <c r="AU646" s="201" t="s">
        <v>73</v>
      </c>
      <c r="AY646" s="14" t="s">
        <v>114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14" t="s">
        <v>81</v>
      </c>
      <c r="BK646" s="202">
        <f>ROUND(I646*H646,2)</f>
        <v>0</v>
      </c>
      <c r="BL646" s="14" t="s">
        <v>113</v>
      </c>
      <c r="BM646" s="201" t="s">
        <v>2230</v>
      </c>
    </row>
    <row r="647" s="2" customFormat="1" ht="24.15" customHeight="1">
      <c r="A647" s="35"/>
      <c r="B647" s="36"/>
      <c r="C647" s="188" t="s">
        <v>2231</v>
      </c>
      <c r="D647" s="188" t="s">
        <v>109</v>
      </c>
      <c r="E647" s="189" t="s">
        <v>2232</v>
      </c>
      <c r="F647" s="190" t="s">
        <v>2233</v>
      </c>
      <c r="G647" s="191" t="s">
        <v>112</v>
      </c>
      <c r="H647" s="192">
        <v>2</v>
      </c>
      <c r="I647" s="193"/>
      <c r="J647" s="194">
        <f>ROUND(I647*H647,2)</f>
        <v>0</v>
      </c>
      <c r="K647" s="195"/>
      <c r="L647" s="196"/>
      <c r="M647" s="197" t="s">
        <v>1</v>
      </c>
      <c r="N647" s="198" t="s">
        <v>38</v>
      </c>
      <c r="O647" s="88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01" t="s">
        <v>113</v>
      </c>
      <c r="AT647" s="201" t="s">
        <v>109</v>
      </c>
      <c r="AU647" s="201" t="s">
        <v>73</v>
      </c>
      <c r="AY647" s="14" t="s">
        <v>114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4" t="s">
        <v>81</v>
      </c>
      <c r="BK647" s="202">
        <f>ROUND(I647*H647,2)</f>
        <v>0</v>
      </c>
      <c r="BL647" s="14" t="s">
        <v>113</v>
      </c>
      <c r="BM647" s="201" t="s">
        <v>2234</v>
      </c>
    </row>
    <row r="648" s="2" customFormat="1" ht="24.15" customHeight="1">
      <c r="A648" s="35"/>
      <c r="B648" s="36"/>
      <c r="C648" s="188" t="s">
        <v>2235</v>
      </c>
      <c r="D648" s="188" t="s">
        <v>109</v>
      </c>
      <c r="E648" s="189" t="s">
        <v>2236</v>
      </c>
      <c r="F648" s="190" t="s">
        <v>2237</v>
      </c>
      <c r="G648" s="191" t="s">
        <v>112</v>
      </c>
      <c r="H648" s="192">
        <v>2</v>
      </c>
      <c r="I648" s="193"/>
      <c r="J648" s="194">
        <f>ROUND(I648*H648,2)</f>
        <v>0</v>
      </c>
      <c r="K648" s="195"/>
      <c r="L648" s="196"/>
      <c r="M648" s="197" t="s">
        <v>1</v>
      </c>
      <c r="N648" s="198" t="s">
        <v>38</v>
      </c>
      <c r="O648" s="88"/>
      <c r="P648" s="199">
        <f>O648*H648</f>
        <v>0</v>
      </c>
      <c r="Q648" s="199">
        <v>0</v>
      </c>
      <c r="R648" s="199">
        <f>Q648*H648</f>
        <v>0</v>
      </c>
      <c r="S648" s="199">
        <v>0</v>
      </c>
      <c r="T648" s="200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1" t="s">
        <v>113</v>
      </c>
      <c r="AT648" s="201" t="s">
        <v>109</v>
      </c>
      <c r="AU648" s="201" t="s">
        <v>73</v>
      </c>
      <c r="AY648" s="14" t="s">
        <v>114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14" t="s">
        <v>81</v>
      </c>
      <c r="BK648" s="202">
        <f>ROUND(I648*H648,2)</f>
        <v>0</v>
      </c>
      <c r="BL648" s="14" t="s">
        <v>113</v>
      </c>
      <c r="BM648" s="201" t="s">
        <v>2238</v>
      </c>
    </row>
    <row r="649" s="2" customFormat="1" ht="24.15" customHeight="1">
      <c r="A649" s="35"/>
      <c r="B649" s="36"/>
      <c r="C649" s="188" t="s">
        <v>2239</v>
      </c>
      <c r="D649" s="188" t="s">
        <v>109</v>
      </c>
      <c r="E649" s="189" t="s">
        <v>2240</v>
      </c>
      <c r="F649" s="190" t="s">
        <v>2241</v>
      </c>
      <c r="G649" s="191" t="s">
        <v>112</v>
      </c>
      <c r="H649" s="192">
        <v>2</v>
      </c>
      <c r="I649" s="193"/>
      <c r="J649" s="194">
        <f>ROUND(I649*H649,2)</f>
        <v>0</v>
      </c>
      <c r="K649" s="195"/>
      <c r="L649" s="196"/>
      <c r="M649" s="197" t="s">
        <v>1</v>
      </c>
      <c r="N649" s="198" t="s">
        <v>38</v>
      </c>
      <c r="O649" s="88"/>
      <c r="P649" s="199">
        <f>O649*H649</f>
        <v>0</v>
      </c>
      <c r="Q649" s="199">
        <v>0</v>
      </c>
      <c r="R649" s="199">
        <f>Q649*H649</f>
        <v>0</v>
      </c>
      <c r="S649" s="199">
        <v>0</v>
      </c>
      <c r="T649" s="200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01" t="s">
        <v>113</v>
      </c>
      <c r="AT649" s="201" t="s">
        <v>109</v>
      </c>
      <c r="AU649" s="201" t="s">
        <v>73</v>
      </c>
      <c r="AY649" s="14" t="s">
        <v>114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14" t="s">
        <v>81</v>
      </c>
      <c r="BK649" s="202">
        <f>ROUND(I649*H649,2)</f>
        <v>0</v>
      </c>
      <c r="BL649" s="14" t="s">
        <v>113</v>
      </c>
      <c r="BM649" s="201" t="s">
        <v>2242</v>
      </c>
    </row>
    <row r="650" s="2" customFormat="1" ht="24.15" customHeight="1">
      <c r="A650" s="35"/>
      <c r="B650" s="36"/>
      <c r="C650" s="188" t="s">
        <v>2243</v>
      </c>
      <c r="D650" s="188" t="s">
        <v>109</v>
      </c>
      <c r="E650" s="189" t="s">
        <v>2244</v>
      </c>
      <c r="F650" s="190" t="s">
        <v>2245</v>
      </c>
      <c r="G650" s="191" t="s">
        <v>112</v>
      </c>
      <c r="H650" s="192">
        <v>2</v>
      </c>
      <c r="I650" s="193"/>
      <c r="J650" s="194">
        <f>ROUND(I650*H650,2)</f>
        <v>0</v>
      </c>
      <c r="K650" s="195"/>
      <c r="L650" s="196"/>
      <c r="M650" s="197" t="s">
        <v>1</v>
      </c>
      <c r="N650" s="198" t="s">
        <v>38</v>
      </c>
      <c r="O650" s="88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01" t="s">
        <v>113</v>
      </c>
      <c r="AT650" s="201" t="s">
        <v>109</v>
      </c>
      <c r="AU650" s="201" t="s">
        <v>73</v>
      </c>
      <c r="AY650" s="14" t="s">
        <v>114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4" t="s">
        <v>81</v>
      </c>
      <c r="BK650" s="202">
        <f>ROUND(I650*H650,2)</f>
        <v>0</v>
      </c>
      <c r="BL650" s="14" t="s">
        <v>113</v>
      </c>
      <c r="BM650" s="201" t="s">
        <v>2246</v>
      </c>
    </row>
    <row r="651" s="2" customFormat="1" ht="24.15" customHeight="1">
      <c r="A651" s="35"/>
      <c r="B651" s="36"/>
      <c r="C651" s="188" t="s">
        <v>2247</v>
      </c>
      <c r="D651" s="188" t="s">
        <v>109</v>
      </c>
      <c r="E651" s="189" t="s">
        <v>2248</v>
      </c>
      <c r="F651" s="190" t="s">
        <v>2249</v>
      </c>
      <c r="G651" s="191" t="s">
        <v>112</v>
      </c>
      <c r="H651" s="192">
        <v>2</v>
      </c>
      <c r="I651" s="193"/>
      <c r="J651" s="194">
        <f>ROUND(I651*H651,2)</f>
        <v>0</v>
      </c>
      <c r="K651" s="195"/>
      <c r="L651" s="196"/>
      <c r="M651" s="197" t="s">
        <v>1</v>
      </c>
      <c r="N651" s="198" t="s">
        <v>38</v>
      </c>
      <c r="O651" s="88"/>
      <c r="P651" s="199">
        <f>O651*H651</f>
        <v>0</v>
      </c>
      <c r="Q651" s="199">
        <v>0</v>
      </c>
      <c r="R651" s="199">
        <f>Q651*H651</f>
        <v>0</v>
      </c>
      <c r="S651" s="199">
        <v>0</v>
      </c>
      <c r="T651" s="200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1" t="s">
        <v>113</v>
      </c>
      <c r="AT651" s="201" t="s">
        <v>109</v>
      </c>
      <c r="AU651" s="201" t="s">
        <v>73</v>
      </c>
      <c r="AY651" s="14" t="s">
        <v>114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14" t="s">
        <v>81</v>
      </c>
      <c r="BK651" s="202">
        <f>ROUND(I651*H651,2)</f>
        <v>0</v>
      </c>
      <c r="BL651" s="14" t="s">
        <v>113</v>
      </c>
      <c r="BM651" s="201" t="s">
        <v>2250</v>
      </c>
    </row>
    <row r="652" s="2" customFormat="1" ht="24.15" customHeight="1">
      <c r="A652" s="35"/>
      <c r="B652" s="36"/>
      <c r="C652" s="188" t="s">
        <v>2251</v>
      </c>
      <c r="D652" s="188" t="s">
        <v>109</v>
      </c>
      <c r="E652" s="189" t="s">
        <v>2252</v>
      </c>
      <c r="F652" s="190" t="s">
        <v>2253</v>
      </c>
      <c r="G652" s="191" t="s">
        <v>112</v>
      </c>
      <c r="H652" s="192">
        <v>2</v>
      </c>
      <c r="I652" s="193"/>
      <c r="J652" s="194">
        <f>ROUND(I652*H652,2)</f>
        <v>0</v>
      </c>
      <c r="K652" s="195"/>
      <c r="L652" s="196"/>
      <c r="M652" s="197" t="s">
        <v>1</v>
      </c>
      <c r="N652" s="198" t="s">
        <v>38</v>
      </c>
      <c r="O652" s="88"/>
      <c r="P652" s="199">
        <f>O652*H652</f>
        <v>0</v>
      </c>
      <c r="Q652" s="199">
        <v>0</v>
      </c>
      <c r="R652" s="199">
        <f>Q652*H652</f>
        <v>0</v>
      </c>
      <c r="S652" s="199">
        <v>0</v>
      </c>
      <c r="T652" s="200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1" t="s">
        <v>113</v>
      </c>
      <c r="AT652" s="201" t="s">
        <v>109</v>
      </c>
      <c r="AU652" s="201" t="s">
        <v>73</v>
      </c>
      <c r="AY652" s="14" t="s">
        <v>114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14" t="s">
        <v>81</v>
      </c>
      <c r="BK652" s="202">
        <f>ROUND(I652*H652,2)</f>
        <v>0</v>
      </c>
      <c r="BL652" s="14" t="s">
        <v>113</v>
      </c>
      <c r="BM652" s="201" t="s">
        <v>2254</v>
      </c>
    </row>
    <row r="653" s="2" customFormat="1" ht="24.15" customHeight="1">
      <c r="A653" s="35"/>
      <c r="B653" s="36"/>
      <c r="C653" s="188" t="s">
        <v>2255</v>
      </c>
      <c r="D653" s="188" t="s">
        <v>109</v>
      </c>
      <c r="E653" s="189" t="s">
        <v>2256</v>
      </c>
      <c r="F653" s="190" t="s">
        <v>2257</v>
      </c>
      <c r="G653" s="191" t="s">
        <v>112</v>
      </c>
      <c r="H653" s="192">
        <v>2</v>
      </c>
      <c r="I653" s="193"/>
      <c r="J653" s="194">
        <f>ROUND(I653*H653,2)</f>
        <v>0</v>
      </c>
      <c r="K653" s="195"/>
      <c r="L653" s="196"/>
      <c r="M653" s="197" t="s">
        <v>1</v>
      </c>
      <c r="N653" s="198" t="s">
        <v>38</v>
      </c>
      <c r="O653" s="88"/>
      <c r="P653" s="199">
        <f>O653*H653</f>
        <v>0</v>
      </c>
      <c r="Q653" s="199">
        <v>0</v>
      </c>
      <c r="R653" s="199">
        <f>Q653*H653</f>
        <v>0</v>
      </c>
      <c r="S653" s="199">
        <v>0</v>
      </c>
      <c r="T653" s="200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01" t="s">
        <v>113</v>
      </c>
      <c r="AT653" s="201" t="s">
        <v>109</v>
      </c>
      <c r="AU653" s="201" t="s">
        <v>73</v>
      </c>
      <c r="AY653" s="14" t="s">
        <v>114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4" t="s">
        <v>81</v>
      </c>
      <c r="BK653" s="202">
        <f>ROUND(I653*H653,2)</f>
        <v>0</v>
      </c>
      <c r="BL653" s="14" t="s">
        <v>113</v>
      </c>
      <c r="BM653" s="201" t="s">
        <v>2258</v>
      </c>
    </row>
    <row r="654" s="2" customFormat="1" ht="21.75" customHeight="1">
      <c r="A654" s="35"/>
      <c r="B654" s="36"/>
      <c r="C654" s="188" t="s">
        <v>2259</v>
      </c>
      <c r="D654" s="188" t="s">
        <v>109</v>
      </c>
      <c r="E654" s="189" t="s">
        <v>2260</v>
      </c>
      <c r="F654" s="190" t="s">
        <v>2261</v>
      </c>
      <c r="G654" s="191" t="s">
        <v>112</v>
      </c>
      <c r="H654" s="192">
        <v>2</v>
      </c>
      <c r="I654" s="193"/>
      <c r="J654" s="194">
        <f>ROUND(I654*H654,2)</f>
        <v>0</v>
      </c>
      <c r="K654" s="195"/>
      <c r="L654" s="196"/>
      <c r="M654" s="197" t="s">
        <v>1</v>
      </c>
      <c r="N654" s="198" t="s">
        <v>38</v>
      </c>
      <c r="O654" s="88"/>
      <c r="P654" s="199">
        <f>O654*H654</f>
        <v>0</v>
      </c>
      <c r="Q654" s="199">
        <v>0</v>
      </c>
      <c r="R654" s="199">
        <f>Q654*H654</f>
        <v>0</v>
      </c>
      <c r="S654" s="199">
        <v>0</v>
      </c>
      <c r="T654" s="200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01" t="s">
        <v>113</v>
      </c>
      <c r="AT654" s="201" t="s">
        <v>109</v>
      </c>
      <c r="AU654" s="201" t="s">
        <v>73</v>
      </c>
      <c r="AY654" s="14" t="s">
        <v>114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14" t="s">
        <v>81</v>
      </c>
      <c r="BK654" s="202">
        <f>ROUND(I654*H654,2)</f>
        <v>0</v>
      </c>
      <c r="BL654" s="14" t="s">
        <v>113</v>
      </c>
      <c r="BM654" s="201" t="s">
        <v>2262</v>
      </c>
    </row>
    <row r="655" s="2" customFormat="1" ht="21.75" customHeight="1">
      <c r="A655" s="35"/>
      <c r="B655" s="36"/>
      <c r="C655" s="188" t="s">
        <v>2263</v>
      </c>
      <c r="D655" s="188" t="s">
        <v>109</v>
      </c>
      <c r="E655" s="189" t="s">
        <v>2264</v>
      </c>
      <c r="F655" s="190" t="s">
        <v>2265</v>
      </c>
      <c r="G655" s="191" t="s">
        <v>112</v>
      </c>
      <c r="H655" s="192">
        <v>2</v>
      </c>
      <c r="I655" s="193"/>
      <c r="J655" s="194">
        <f>ROUND(I655*H655,2)</f>
        <v>0</v>
      </c>
      <c r="K655" s="195"/>
      <c r="L655" s="196"/>
      <c r="M655" s="197" t="s">
        <v>1</v>
      </c>
      <c r="N655" s="198" t="s">
        <v>38</v>
      </c>
      <c r="O655" s="88"/>
      <c r="P655" s="199">
        <f>O655*H655</f>
        <v>0</v>
      </c>
      <c r="Q655" s="199">
        <v>0</v>
      </c>
      <c r="R655" s="199">
        <f>Q655*H655</f>
        <v>0</v>
      </c>
      <c r="S655" s="199">
        <v>0</v>
      </c>
      <c r="T655" s="200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1" t="s">
        <v>113</v>
      </c>
      <c r="AT655" s="201" t="s">
        <v>109</v>
      </c>
      <c r="AU655" s="201" t="s">
        <v>73</v>
      </c>
      <c r="AY655" s="14" t="s">
        <v>114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14" t="s">
        <v>81</v>
      </c>
      <c r="BK655" s="202">
        <f>ROUND(I655*H655,2)</f>
        <v>0</v>
      </c>
      <c r="BL655" s="14" t="s">
        <v>113</v>
      </c>
      <c r="BM655" s="201" t="s">
        <v>2266</v>
      </c>
    </row>
    <row r="656" s="2" customFormat="1" ht="21.75" customHeight="1">
      <c r="A656" s="35"/>
      <c r="B656" s="36"/>
      <c r="C656" s="188" t="s">
        <v>2267</v>
      </c>
      <c r="D656" s="188" t="s">
        <v>109</v>
      </c>
      <c r="E656" s="189" t="s">
        <v>2268</v>
      </c>
      <c r="F656" s="190" t="s">
        <v>2269</v>
      </c>
      <c r="G656" s="191" t="s">
        <v>112</v>
      </c>
      <c r="H656" s="192">
        <v>2</v>
      </c>
      <c r="I656" s="193"/>
      <c r="J656" s="194">
        <f>ROUND(I656*H656,2)</f>
        <v>0</v>
      </c>
      <c r="K656" s="195"/>
      <c r="L656" s="196"/>
      <c r="M656" s="197" t="s">
        <v>1</v>
      </c>
      <c r="N656" s="198" t="s">
        <v>38</v>
      </c>
      <c r="O656" s="88"/>
      <c r="P656" s="199">
        <f>O656*H656</f>
        <v>0</v>
      </c>
      <c r="Q656" s="199">
        <v>0</v>
      </c>
      <c r="R656" s="199">
        <f>Q656*H656</f>
        <v>0</v>
      </c>
      <c r="S656" s="199">
        <v>0</v>
      </c>
      <c r="T656" s="200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01" t="s">
        <v>113</v>
      </c>
      <c r="AT656" s="201" t="s">
        <v>109</v>
      </c>
      <c r="AU656" s="201" t="s">
        <v>73</v>
      </c>
      <c r="AY656" s="14" t="s">
        <v>114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14" t="s">
        <v>81</v>
      </c>
      <c r="BK656" s="202">
        <f>ROUND(I656*H656,2)</f>
        <v>0</v>
      </c>
      <c r="BL656" s="14" t="s">
        <v>113</v>
      </c>
      <c r="BM656" s="201" t="s">
        <v>2270</v>
      </c>
    </row>
    <row r="657" s="2" customFormat="1" ht="16.5" customHeight="1">
      <c r="A657" s="35"/>
      <c r="B657" s="36"/>
      <c r="C657" s="188" t="s">
        <v>2271</v>
      </c>
      <c r="D657" s="188" t="s">
        <v>109</v>
      </c>
      <c r="E657" s="189" t="s">
        <v>2272</v>
      </c>
      <c r="F657" s="190" t="s">
        <v>2273</v>
      </c>
      <c r="G657" s="191" t="s">
        <v>112</v>
      </c>
      <c r="H657" s="192">
        <v>2</v>
      </c>
      <c r="I657" s="193"/>
      <c r="J657" s="194">
        <f>ROUND(I657*H657,2)</f>
        <v>0</v>
      </c>
      <c r="K657" s="195"/>
      <c r="L657" s="196"/>
      <c r="M657" s="197" t="s">
        <v>1</v>
      </c>
      <c r="N657" s="198" t="s">
        <v>38</v>
      </c>
      <c r="O657" s="88"/>
      <c r="P657" s="199">
        <f>O657*H657</f>
        <v>0</v>
      </c>
      <c r="Q657" s="199">
        <v>0</v>
      </c>
      <c r="R657" s="199">
        <f>Q657*H657</f>
        <v>0</v>
      </c>
      <c r="S657" s="199">
        <v>0</v>
      </c>
      <c r="T657" s="200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01" t="s">
        <v>113</v>
      </c>
      <c r="AT657" s="201" t="s">
        <v>109</v>
      </c>
      <c r="AU657" s="201" t="s">
        <v>73</v>
      </c>
      <c r="AY657" s="14" t="s">
        <v>114</v>
      </c>
      <c r="BE657" s="202">
        <f>IF(N657="základní",J657,0)</f>
        <v>0</v>
      </c>
      <c r="BF657" s="202">
        <f>IF(N657="snížená",J657,0)</f>
        <v>0</v>
      </c>
      <c r="BG657" s="202">
        <f>IF(N657="zákl. přenesená",J657,0)</f>
        <v>0</v>
      </c>
      <c r="BH657" s="202">
        <f>IF(N657="sníž. přenesená",J657,0)</f>
        <v>0</v>
      </c>
      <c r="BI657" s="202">
        <f>IF(N657="nulová",J657,0)</f>
        <v>0</v>
      </c>
      <c r="BJ657" s="14" t="s">
        <v>81</v>
      </c>
      <c r="BK657" s="202">
        <f>ROUND(I657*H657,2)</f>
        <v>0</v>
      </c>
      <c r="BL657" s="14" t="s">
        <v>113</v>
      </c>
      <c r="BM657" s="201" t="s">
        <v>2274</v>
      </c>
    </row>
    <row r="658" s="2" customFormat="1" ht="16.5" customHeight="1">
      <c r="A658" s="35"/>
      <c r="B658" s="36"/>
      <c r="C658" s="188" t="s">
        <v>2275</v>
      </c>
      <c r="D658" s="188" t="s">
        <v>109</v>
      </c>
      <c r="E658" s="189" t="s">
        <v>2276</v>
      </c>
      <c r="F658" s="190" t="s">
        <v>2277</v>
      </c>
      <c r="G658" s="191" t="s">
        <v>112</v>
      </c>
      <c r="H658" s="192">
        <v>2</v>
      </c>
      <c r="I658" s="193"/>
      <c r="J658" s="194">
        <f>ROUND(I658*H658,2)</f>
        <v>0</v>
      </c>
      <c r="K658" s="195"/>
      <c r="L658" s="196"/>
      <c r="M658" s="197" t="s">
        <v>1</v>
      </c>
      <c r="N658" s="198" t="s">
        <v>38</v>
      </c>
      <c r="O658" s="88"/>
      <c r="P658" s="199">
        <f>O658*H658</f>
        <v>0</v>
      </c>
      <c r="Q658" s="199">
        <v>0</v>
      </c>
      <c r="R658" s="199">
        <f>Q658*H658</f>
        <v>0</v>
      </c>
      <c r="S658" s="199">
        <v>0</v>
      </c>
      <c r="T658" s="200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01" t="s">
        <v>113</v>
      </c>
      <c r="AT658" s="201" t="s">
        <v>109</v>
      </c>
      <c r="AU658" s="201" t="s">
        <v>73</v>
      </c>
      <c r="AY658" s="14" t="s">
        <v>114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14" t="s">
        <v>81</v>
      </c>
      <c r="BK658" s="202">
        <f>ROUND(I658*H658,2)</f>
        <v>0</v>
      </c>
      <c r="BL658" s="14" t="s">
        <v>113</v>
      </c>
      <c r="BM658" s="201" t="s">
        <v>2278</v>
      </c>
    </row>
    <row r="659" s="2" customFormat="1" ht="24.15" customHeight="1">
      <c r="A659" s="35"/>
      <c r="B659" s="36"/>
      <c r="C659" s="188" t="s">
        <v>2279</v>
      </c>
      <c r="D659" s="188" t="s">
        <v>109</v>
      </c>
      <c r="E659" s="189" t="s">
        <v>2280</v>
      </c>
      <c r="F659" s="190" t="s">
        <v>2281</v>
      </c>
      <c r="G659" s="191" t="s">
        <v>112</v>
      </c>
      <c r="H659" s="192">
        <v>1</v>
      </c>
      <c r="I659" s="193"/>
      <c r="J659" s="194">
        <f>ROUND(I659*H659,2)</f>
        <v>0</v>
      </c>
      <c r="K659" s="195"/>
      <c r="L659" s="196"/>
      <c r="M659" s="197" t="s">
        <v>1</v>
      </c>
      <c r="N659" s="198" t="s">
        <v>38</v>
      </c>
      <c r="O659" s="88"/>
      <c r="P659" s="199">
        <f>O659*H659</f>
        <v>0</v>
      </c>
      <c r="Q659" s="199">
        <v>0</v>
      </c>
      <c r="R659" s="199">
        <f>Q659*H659</f>
        <v>0</v>
      </c>
      <c r="S659" s="199">
        <v>0</v>
      </c>
      <c r="T659" s="200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1" t="s">
        <v>113</v>
      </c>
      <c r="AT659" s="201" t="s">
        <v>109</v>
      </c>
      <c r="AU659" s="201" t="s">
        <v>73</v>
      </c>
      <c r="AY659" s="14" t="s">
        <v>114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14" t="s">
        <v>81</v>
      </c>
      <c r="BK659" s="202">
        <f>ROUND(I659*H659,2)</f>
        <v>0</v>
      </c>
      <c r="BL659" s="14" t="s">
        <v>113</v>
      </c>
      <c r="BM659" s="201" t="s">
        <v>2282</v>
      </c>
    </row>
    <row r="660" s="2" customFormat="1" ht="24.15" customHeight="1">
      <c r="A660" s="35"/>
      <c r="B660" s="36"/>
      <c r="C660" s="188" t="s">
        <v>2283</v>
      </c>
      <c r="D660" s="188" t="s">
        <v>109</v>
      </c>
      <c r="E660" s="189" t="s">
        <v>2284</v>
      </c>
      <c r="F660" s="190" t="s">
        <v>2285</v>
      </c>
      <c r="G660" s="191" t="s">
        <v>112</v>
      </c>
      <c r="H660" s="192">
        <v>1</v>
      </c>
      <c r="I660" s="193"/>
      <c r="J660" s="194">
        <f>ROUND(I660*H660,2)</f>
        <v>0</v>
      </c>
      <c r="K660" s="195"/>
      <c r="L660" s="196"/>
      <c r="M660" s="197" t="s">
        <v>1</v>
      </c>
      <c r="N660" s="198" t="s">
        <v>38</v>
      </c>
      <c r="O660" s="88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01" t="s">
        <v>113</v>
      </c>
      <c r="AT660" s="201" t="s">
        <v>109</v>
      </c>
      <c r="AU660" s="201" t="s">
        <v>73</v>
      </c>
      <c r="AY660" s="14" t="s">
        <v>114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4" t="s">
        <v>81</v>
      </c>
      <c r="BK660" s="202">
        <f>ROUND(I660*H660,2)</f>
        <v>0</v>
      </c>
      <c r="BL660" s="14" t="s">
        <v>113</v>
      </c>
      <c r="BM660" s="201" t="s">
        <v>2286</v>
      </c>
    </row>
    <row r="661" s="2" customFormat="1" ht="24.15" customHeight="1">
      <c r="A661" s="35"/>
      <c r="B661" s="36"/>
      <c r="C661" s="188" t="s">
        <v>2287</v>
      </c>
      <c r="D661" s="188" t="s">
        <v>109</v>
      </c>
      <c r="E661" s="189" t="s">
        <v>2288</v>
      </c>
      <c r="F661" s="190" t="s">
        <v>2289</v>
      </c>
      <c r="G661" s="191" t="s">
        <v>112</v>
      </c>
      <c r="H661" s="192">
        <v>1</v>
      </c>
      <c r="I661" s="193"/>
      <c r="J661" s="194">
        <f>ROUND(I661*H661,2)</f>
        <v>0</v>
      </c>
      <c r="K661" s="195"/>
      <c r="L661" s="196"/>
      <c r="M661" s="197" t="s">
        <v>1</v>
      </c>
      <c r="N661" s="198" t="s">
        <v>38</v>
      </c>
      <c r="O661" s="88"/>
      <c r="P661" s="199">
        <f>O661*H661</f>
        <v>0</v>
      </c>
      <c r="Q661" s="199">
        <v>0</v>
      </c>
      <c r="R661" s="199">
        <f>Q661*H661</f>
        <v>0</v>
      </c>
      <c r="S661" s="199">
        <v>0</v>
      </c>
      <c r="T661" s="200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01" t="s">
        <v>113</v>
      </c>
      <c r="AT661" s="201" t="s">
        <v>109</v>
      </c>
      <c r="AU661" s="201" t="s">
        <v>73</v>
      </c>
      <c r="AY661" s="14" t="s">
        <v>114</v>
      </c>
      <c r="BE661" s="202">
        <f>IF(N661="základní",J661,0)</f>
        <v>0</v>
      </c>
      <c r="BF661" s="202">
        <f>IF(N661="snížená",J661,0)</f>
        <v>0</v>
      </c>
      <c r="BG661" s="202">
        <f>IF(N661="zákl. přenesená",J661,0)</f>
        <v>0</v>
      </c>
      <c r="BH661" s="202">
        <f>IF(N661="sníž. přenesená",J661,0)</f>
        <v>0</v>
      </c>
      <c r="BI661" s="202">
        <f>IF(N661="nulová",J661,0)</f>
        <v>0</v>
      </c>
      <c r="BJ661" s="14" t="s">
        <v>81</v>
      </c>
      <c r="BK661" s="202">
        <f>ROUND(I661*H661,2)</f>
        <v>0</v>
      </c>
      <c r="BL661" s="14" t="s">
        <v>113</v>
      </c>
      <c r="BM661" s="201" t="s">
        <v>2290</v>
      </c>
    </row>
    <row r="662" s="2" customFormat="1" ht="24.15" customHeight="1">
      <c r="A662" s="35"/>
      <c r="B662" s="36"/>
      <c r="C662" s="188" t="s">
        <v>2291</v>
      </c>
      <c r="D662" s="188" t="s">
        <v>109</v>
      </c>
      <c r="E662" s="189" t="s">
        <v>2292</v>
      </c>
      <c r="F662" s="190" t="s">
        <v>2293</v>
      </c>
      <c r="G662" s="191" t="s">
        <v>112</v>
      </c>
      <c r="H662" s="192">
        <v>1</v>
      </c>
      <c r="I662" s="193"/>
      <c r="J662" s="194">
        <f>ROUND(I662*H662,2)</f>
        <v>0</v>
      </c>
      <c r="K662" s="195"/>
      <c r="L662" s="196"/>
      <c r="M662" s="197" t="s">
        <v>1</v>
      </c>
      <c r="N662" s="198" t="s">
        <v>38</v>
      </c>
      <c r="O662" s="88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1" t="s">
        <v>113</v>
      </c>
      <c r="AT662" s="201" t="s">
        <v>109</v>
      </c>
      <c r="AU662" s="201" t="s">
        <v>73</v>
      </c>
      <c r="AY662" s="14" t="s">
        <v>114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4" t="s">
        <v>81</v>
      </c>
      <c r="BK662" s="202">
        <f>ROUND(I662*H662,2)</f>
        <v>0</v>
      </c>
      <c r="BL662" s="14" t="s">
        <v>113</v>
      </c>
      <c r="BM662" s="201" t="s">
        <v>2294</v>
      </c>
    </row>
    <row r="663" s="2" customFormat="1" ht="24.15" customHeight="1">
      <c r="A663" s="35"/>
      <c r="B663" s="36"/>
      <c r="C663" s="188" t="s">
        <v>2295</v>
      </c>
      <c r="D663" s="188" t="s">
        <v>109</v>
      </c>
      <c r="E663" s="189" t="s">
        <v>2296</v>
      </c>
      <c r="F663" s="190" t="s">
        <v>2297</v>
      </c>
      <c r="G663" s="191" t="s">
        <v>112</v>
      </c>
      <c r="H663" s="192">
        <v>1</v>
      </c>
      <c r="I663" s="193"/>
      <c r="J663" s="194">
        <f>ROUND(I663*H663,2)</f>
        <v>0</v>
      </c>
      <c r="K663" s="195"/>
      <c r="L663" s="196"/>
      <c r="M663" s="197" t="s">
        <v>1</v>
      </c>
      <c r="N663" s="198" t="s">
        <v>38</v>
      </c>
      <c r="O663" s="88"/>
      <c r="P663" s="199">
        <f>O663*H663</f>
        <v>0</v>
      </c>
      <c r="Q663" s="199">
        <v>0</v>
      </c>
      <c r="R663" s="199">
        <f>Q663*H663</f>
        <v>0</v>
      </c>
      <c r="S663" s="199">
        <v>0</v>
      </c>
      <c r="T663" s="200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1" t="s">
        <v>113</v>
      </c>
      <c r="AT663" s="201" t="s">
        <v>109</v>
      </c>
      <c r="AU663" s="201" t="s">
        <v>73</v>
      </c>
      <c r="AY663" s="14" t="s">
        <v>114</v>
      </c>
      <c r="BE663" s="202">
        <f>IF(N663="základní",J663,0)</f>
        <v>0</v>
      </c>
      <c r="BF663" s="202">
        <f>IF(N663="snížená",J663,0)</f>
        <v>0</v>
      </c>
      <c r="BG663" s="202">
        <f>IF(N663="zákl. přenesená",J663,0)</f>
        <v>0</v>
      </c>
      <c r="BH663" s="202">
        <f>IF(N663="sníž. přenesená",J663,0)</f>
        <v>0</v>
      </c>
      <c r="BI663" s="202">
        <f>IF(N663="nulová",J663,0)</f>
        <v>0</v>
      </c>
      <c r="BJ663" s="14" t="s">
        <v>81</v>
      </c>
      <c r="BK663" s="202">
        <f>ROUND(I663*H663,2)</f>
        <v>0</v>
      </c>
      <c r="BL663" s="14" t="s">
        <v>113</v>
      </c>
      <c r="BM663" s="201" t="s">
        <v>2298</v>
      </c>
    </row>
    <row r="664" s="2" customFormat="1" ht="24.15" customHeight="1">
      <c r="A664" s="35"/>
      <c r="B664" s="36"/>
      <c r="C664" s="188" t="s">
        <v>2299</v>
      </c>
      <c r="D664" s="188" t="s">
        <v>109</v>
      </c>
      <c r="E664" s="189" t="s">
        <v>2300</v>
      </c>
      <c r="F664" s="190" t="s">
        <v>2301</v>
      </c>
      <c r="G664" s="191" t="s">
        <v>112</v>
      </c>
      <c r="H664" s="192">
        <v>1</v>
      </c>
      <c r="I664" s="193"/>
      <c r="J664" s="194">
        <f>ROUND(I664*H664,2)</f>
        <v>0</v>
      </c>
      <c r="K664" s="195"/>
      <c r="L664" s="196"/>
      <c r="M664" s="197" t="s">
        <v>1</v>
      </c>
      <c r="N664" s="198" t="s">
        <v>38</v>
      </c>
      <c r="O664" s="88"/>
      <c r="P664" s="199">
        <f>O664*H664</f>
        <v>0</v>
      </c>
      <c r="Q664" s="199">
        <v>0</v>
      </c>
      <c r="R664" s="199">
        <f>Q664*H664</f>
        <v>0</v>
      </c>
      <c r="S664" s="199">
        <v>0</v>
      </c>
      <c r="T664" s="200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01" t="s">
        <v>113</v>
      </c>
      <c r="AT664" s="201" t="s">
        <v>109</v>
      </c>
      <c r="AU664" s="201" t="s">
        <v>73</v>
      </c>
      <c r="AY664" s="14" t="s">
        <v>114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14" t="s">
        <v>81</v>
      </c>
      <c r="BK664" s="202">
        <f>ROUND(I664*H664,2)</f>
        <v>0</v>
      </c>
      <c r="BL664" s="14" t="s">
        <v>113</v>
      </c>
      <c r="BM664" s="201" t="s">
        <v>2302</v>
      </c>
    </row>
    <row r="665" s="2" customFormat="1" ht="24.15" customHeight="1">
      <c r="A665" s="35"/>
      <c r="B665" s="36"/>
      <c r="C665" s="188" t="s">
        <v>2303</v>
      </c>
      <c r="D665" s="188" t="s">
        <v>109</v>
      </c>
      <c r="E665" s="189" t="s">
        <v>2304</v>
      </c>
      <c r="F665" s="190" t="s">
        <v>2305</v>
      </c>
      <c r="G665" s="191" t="s">
        <v>112</v>
      </c>
      <c r="H665" s="192">
        <v>1</v>
      </c>
      <c r="I665" s="193"/>
      <c r="J665" s="194">
        <f>ROUND(I665*H665,2)</f>
        <v>0</v>
      </c>
      <c r="K665" s="195"/>
      <c r="L665" s="196"/>
      <c r="M665" s="197" t="s">
        <v>1</v>
      </c>
      <c r="N665" s="198" t="s">
        <v>38</v>
      </c>
      <c r="O665" s="88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01" t="s">
        <v>113</v>
      </c>
      <c r="AT665" s="201" t="s">
        <v>109</v>
      </c>
      <c r="AU665" s="201" t="s">
        <v>73</v>
      </c>
      <c r="AY665" s="14" t="s">
        <v>114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4" t="s">
        <v>81</v>
      </c>
      <c r="BK665" s="202">
        <f>ROUND(I665*H665,2)</f>
        <v>0</v>
      </c>
      <c r="BL665" s="14" t="s">
        <v>113</v>
      </c>
      <c r="BM665" s="201" t="s">
        <v>2306</v>
      </c>
    </row>
    <row r="666" s="2" customFormat="1" ht="24.15" customHeight="1">
      <c r="A666" s="35"/>
      <c r="B666" s="36"/>
      <c r="C666" s="188" t="s">
        <v>2307</v>
      </c>
      <c r="D666" s="188" t="s">
        <v>109</v>
      </c>
      <c r="E666" s="189" t="s">
        <v>2308</v>
      </c>
      <c r="F666" s="190" t="s">
        <v>2309</v>
      </c>
      <c r="G666" s="191" t="s">
        <v>112</v>
      </c>
      <c r="H666" s="192">
        <v>1</v>
      </c>
      <c r="I666" s="193"/>
      <c r="J666" s="194">
        <f>ROUND(I666*H666,2)</f>
        <v>0</v>
      </c>
      <c r="K666" s="195"/>
      <c r="L666" s="196"/>
      <c r="M666" s="197" t="s">
        <v>1</v>
      </c>
      <c r="N666" s="198" t="s">
        <v>38</v>
      </c>
      <c r="O666" s="88"/>
      <c r="P666" s="199">
        <f>O666*H666</f>
        <v>0</v>
      </c>
      <c r="Q666" s="199">
        <v>0</v>
      </c>
      <c r="R666" s="199">
        <f>Q666*H666</f>
        <v>0</v>
      </c>
      <c r="S666" s="199">
        <v>0</v>
      </c>
      <c r="T666" s="200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1" t="s">
        <v>113</v>
      </c>
      <c r="AT666" s="201" t="s">
        <v>109</v>
      </c>
      <c r="AU666" s="201" t="s">
        <v>73</v>
      </c>
      <c r="AY666" s="14" t="s">
        <v>114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14" t="s">
        <v>81</v>
      </c>
      <c r="BK666" s="202">
        <f>ROUND(I666*H666,2)</f>
        <v>0</v>
      </c>
      <c r="BL666" s="14" t="s">
        <v>113</v>
      </c>
      <c r="BM666" s="201" t="s">
        <v>2310</v>
      </c>
    </row>
    <row r="667" s="2" customFormat="1" ht="24.15" customHeight="1">
      <c r="A667" s="35"/>
      <c r="B667" s="36"/>
      <c r="C667" s="188" t="s">
        <v>2311</v>
      </c>
      <c r="D667" s="188" t="s">
        <v>109</v>
      </c>
      <c r="E667" s="189" t="s">
        <v>2312</v>
      </c>
      <c r="F667" s="190" t="s">
        <v>2313</v>
      </c>
      <c r="G667" s="191" t="s">
        <v>112</v>
      </c>
      <c r="H667" s="192">
        <v>1</v>
      </c>
      <c r="I667" s="193"/>
      <c r="J667" s="194">
        <f>ROUND(I667*H667,2)</f>
        <v>0</v>
      </c>
      <c r="K667" s="195"/>
      <c r="L667" s="196"/>
      <c r="M667" s="197" t="s">
        <v>1</v>
      </c>
      <c r="N667" s="198" t="s">
        <v>38</v>
      </c>
      <c r="O667" s="88"/>
      <c r="P667" s="199">
        <f>O667*H667</f>
        <v>0</v>
      </c>
      <c r="Q667" s="199">
        <v>0</v>
      </c>
      <c r="R667" s="199">
        <f>Q667*H667</f>
        <v>0</v>
      </c>
      <c r="S667" s="199">
        <v>0</v>
      </c>
      <c r="T667" s="200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01" t="s">
        <v>113</v>
      </c>
      <c r="AT667" s="201" t="s">
        <v>109</v>
      </c>
      <c r="AU667" s="201" t="s">
        <v>73</v>
      </c>
      <c r="AY667" s="14" t="s">
        <v>114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4" t="s">
        <v>81</v>
      </c>
      <c r="BK667" s="202">
        <f>ROUND(I667*H667,2)</f>
        <v>0</v>
      </c>
      <c r="BL667" s="14" t="s">
        <v>113</v>
      </c>
      <c r="BM667" s="201" t="s">
        <v>2314</v>
      </c>
    </row>
    <row r="668" s="2" customFormat="1" ht="24.15" customHeight="1">
      <c r="A668" s="35"/>
      <c r="B668" s="36"/>
      <c r="C668" s="188" t="s">
        <v>2315</v>
      </c>
      <c r="D668" s="188" t="s">
        <v>109</v>
      </c>
      <c r="E668" s="189" t="s">
        <v>2316</v>
      </c>
      <c r="F668" s="190" t="s">
        <v>2317</v>
      </c>
      <c r="G668" s="191" t="s">
        <v>112</v>
      </c>
      <c r="H668" s="192">
        <v>1</v>
      </c>
      <c r="I668" s="193"/>
      <c r="J668" s="194">
        <f>ROUND(I668*H668,2)</f>
        <v>0</v>
      </c>
      <c r="K668" s="195"/>
      <c r="L668" s="196"/>
      <c r="M668" s="197" t="s">
        <v>1</v>
      </c>
      <c r="N668" s="198" t="s">
        <v>38</v>
      </c>
      <c r="O668" s="88"/>
      <c r="P668" s="199">
        <f>O668*H668</f>
        <v>0</v>
      </c>
      <c r="Q668" s="199">
        <v>0</v>
      </c>
      <c r="R668" s="199">
        <f>Q668*H668</f>
        <v>0</v>
      </c>
      <c r="S668" s="199">
        <v>0</v>
      </c>
      <c r="T668" s="200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1" t="s">
        <v>113</v>
      </c>
      <c r="AT668" s="201" t="s">
        <v>109</v>
      </c>
      <c r="AU668" s="201" t="s">
        <v>73</v>
      </c>
      <c r="AY668" s="14" t="s">
        <v>114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14" t="s">
        <v>81</v>
      </c>
      <c r="BK668" s="202">
        <f>ROUND(I668*H668,2)</f>
        <v>0</v>
      </c>
      <c r="BL668" s="14" t="s">
        <v>113</v>
      </c>
      <c r="BM668" s="201" t="s">
        <v>2318</v>
      </c>
    </row>
    <row r="669" s="2" customFormat="1" ht="24.15" customHeight="1">
      <c r="A669" s="35"/>
      <c r="B669" s="36"/>
      <c r="C669" s="188" t="s">
        <v>2319</v>
      </c>
      <c r="D669" s="188" t="s">
        <v>109</v>
      </c>
      <c r="E669" s="189" t="s">
        <v>2320</v>
      </c>
      <c r="F669" s="190" t="s">
        <v>2321</v>
      </c>
      <c r="G669" s="191" t="s">
        <v>112</v>
      </c>
      <c r="H669" s="192">
        <v>1</v>
      </c>
      <c r="I669" s="193"/>
      <c r="J669" s="194">
        <f>ROUND(I669*H669,2)</f>
        <v>0</v>
      </c>
      <c r="K669" s="195"/>
      <c r="L669" s="196"/>
      <c r="M669" s="197" t="s">
        <v>1</v>
      </c>
      <c r="N669" s="198" t="s">
        <v>38</v>
      </c>
      <c r="O669" s="88"/>
      <c r="P669" s="199">
        <f>O669*H669</f>
        <v>0</v>
      </c>
      <c r="Q669" s="199">
        <v>0</v>
      </c>
      <c r="R669" s="199">
        <f>Q669*H669</f>
        <v>0</v>
      </c>
      <c r="S669" s="199">
        <v>0</v>
      </c>
      <c r="T669" s="200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01" t="s">
        <v>113</v>
      </c>
      <c r="AT669" s="201" t="s">
        <v>109</v>
      </c>
      <c r="AU669" s="201" t="s">
        <v>73</v>
      </c>
      <c r="AY669" s="14" t="s">
        <v>114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4" t="s">
        <v>81</v>
      </c>
      <c r="BK669" s="202">
        <f>ROUND(I669*H669,2)</f>
        <v>0</v>
      </c>
      <c r="BL669" s="14" t="s">
        <v>113</v>
      </c>
      <c r="BM669" s="201" t="s">
        <v>2322</v>
      </c>
    </row>
    <row r="670" s="2" customFormat="1" ht="24.15" customHeight="1">
      <c r="A670" s="35"/>
      <c r="B670" s="36"/>
      <c r="C670" s="188" t="s">
        <v>2323</v>
      </c>
      <c r="D670" s="188" t="s">
        <v>109</v>
      </c>
      <c r="E670" s="189" t="s">
        <v>2324</v>
      </c>
      <c r="F670" s="190" t="s">
        <v>2325</v>
      </c>
      <c r="G670" s="191" t="s">
        <v>112</v>
      </c>
      <c r="H670" s="192">
        <v>1</v>
      </c>
      <c r="I670" s="193"/>
      <c r="J670" s="194">
        <f>ROUND(I670*H670,2)</f>
        <v>0</v>
      </c>
      <c r="K670" s="195"/>
      <c r="L670" s="196"/>
      <c r="M670" s="197" t="s">
        <v>1</v>
      </c>
      <c r="N670" s="198" t="s">
        <v>38</v>
      </c>
      <c r="O670" s="88"/>
      <c r="P670" s="199">
        <f>O670*H670</f>
        <v>0</v>
      </c>
      <c r="Q670" s="199">
        <v>0</v>
      </c>
      <c r="R670" s="199">
        <f>Q670*H670</f>
        <v>0</v>
      </c>
      <c r="S670" s="199">
        <v>0</v>
      </c>
      <c r="T670" s="200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1" t="s">
        <v>113</v>
      </c>
      <c r="AT670" s="201" t="s">
        <v>109</v>
      </c>
      <c r="AU670" s="201" t="s">
        <v>73</v>
      </c>
      <c r="AY670" s="14" t="s">
        <v>114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14" t="s">
        <v>81</v>
      </c>
      <c r="BK670" s="202">
        <f>ROUND(I670*H670,2)</f>
        <v>0</v>
      </c>
      <c r="BL670" s="14" t="s">
        <v>113</v>
      </c>
      <c r="BM670" s="201" t="s">
        <v>2326</v>
      </c>
    </row>
    <row r="671" s="2" customFormat="1" ht="24.15" customHeight="1">
      <c r="A671" s="35"/>
      <c r="B671" s="36"/>
      <c r="C671" s="188" t="s">
        <v>2327</v>
      </c>
      <c r="D671" s="188" t="s">
        <v>109</v>
      </c>
      <c r="E671" s="189" t="s">
        <v>2328</v>
      </c>
      <c r="F671" s="190" t="s">
        <v>2329</v>
      </c>
      <c r="G671" s="191" t="s">
        <v>112</v>
      </c>
      <c r="H671" s="192">
        <v>1</v>
      </c>
      <c r="I671" s="193"/>
      <c r="J671" s="194">
        <f>ROUND(I671*H671,2)</f>
        <v>0</v>
      </c>
      <c r="K671" s="195"/>
      <c r="L671" s="196"/>
      <c r="M671" s="197" t="s">
        <v>1</v>
      </c>
      <c r="N671" s="198" t="s">
        <v>38</v>
      </c>
      <c r="O671" s="88"/>
      <c r="P671" s="199">
        <f>O671*H671</f>
        <v>0</v>
      </c>
      <c r="Q671" s="199">
        <v>0</v>
      </c>
      <c r="R671" s="199">
        <f>Q671*H671</f>
        <v>0</v>
      </c>
      <c r="S671" s="199">
        <v>0</v>
      </c>
      <c r="T671" s="200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1" t="s">
        <v>113</v>
      </c>
      <c r="AT671" s="201" t="s">
        <v>109</v>
      </c>
      <c r="AU671" s="201" t="s">
        <v>73</v>
      </c>
      <c r="AY671" s="14" t="s">
        <v>114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14" t="s">
        <v>81</v>
      </c>
      <c r="BK671" s="202">
        <f>ROUND(I671*H671,2)</f>
        <v>0</v>
      </c>
      <c r="BL671" s="14" t="s">
        <v>113</v>
      </c>
      <c r="BM671" s="201" t="s">
        <v>2330</v>
      </c>
    </row>
    <row r="672" s="2" customFormat="1" ht="24.15" customHeight="1">
      <c r="A672" s="35"/>
      <c r="B672" s="36"/>
      <c r="C672" s="188" t="s">
        <v>2331</v>
      </c>
      <c r="D672" s="188" t="s">
        <v>109</v>
      </c>
      <c r="E672" s="189" t="s">
        <v>2332</v>
      </c>
      <c r="F672" s="190" t="s">
        <v>2333</v>
      </c>
      <c r="G672" s="191" t="s">
        <v>112</v>
      </c>
      <c r="H672" s="192">
        <v>1</v>
      </c>
      <c r="I672" s="193"/>
      <c r="J672" s="194">
        <f>ROUND(I672*H672,2)</f>
        <v>0</v>
      </c>
      <c r="K672" s="195"/>
      <c r="L672" s="196"/>
      <c r="M672" s="197" t="s">
        <v>1</v>
      </c>
      <c r="N672" s="198" t="s">
        <v>38</v>
      </c>
      <c r="O672" s="88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01" t="s">
        <v>113</v>
      </c>
      <c r="AT672" s="201" t="s">
        <v>109</v>
      </c>
      <c r="AU672" s="201" t="s">
        <v>73</v>
      </c>
      <c r="AY672" s="14" t="s">
        <v>114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4" t="s">
        <v>81</v>
      </c>
      <c r="BK672" s="202">
        <f>ROUND(I672*H672,2)</f>
        <v>0</v>
      </c>
      <c r="BL672" s="14" t="s">
        <v>113</v>
      </c>
      <c r="BM672" s="201" t="s">
        <v>2334</v>
      </c>
    </row>
    <row r="673" s="2" customFormat="1" ht="24.15" customHeight="1">
      <c r="A673" s="35"/>
      <c r="B673" s="36"/>
      <c r="C673" s="188" t="s">
        <v>2335</v>
      </c>
      <c r="D673" s="188" t="s">
        <v>109</v>
      </c>
      <c r="E673" s="189" t="s">
        <v>2336</v>
      </c>
      <c r="F673" s="190" t="s">
        <v>2337</v>
      </c>
      <c r="G673" s="191" t="s">
        <v>112</v>
      </c>
      <c r="H673" s="192">
        <v>1</v>
      </c>
      <c r="I673" s="193"/>
      <c r="J673" s="194">
        <f>ROUND(I673*H673,2)</f>
        <v>0</v>
      </c>
      <c r="K673" s="195"/>
      <c r="L673" s="196"/>
      <c r="M673" s="197" t="s">
        <v>1</v>
      </c>
      <c r="N673" s="198" t="s">
        <v>38</v>
      </c>
      <c r="O673" s="88"/>
      <c r="P673" s="199">
        <f>O673*H673</f>
        <v>0</v>
      </c>
      <c r="Q673" s="199">
        <v>0</v>
      </c>
      <c r="R673" s="199">
        <f>Q673*H673</f>
        <v>0</v>
      </c>
      <c r="S673" s="199">
        <v>0</v>
      </c>
      <c r="T673" s="200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01" t="s">
        <v>113</v>
      </c>
      <c r="AT673" s="201" t="s">
        <v>109</v>
      </c>
      <c r="AU673" s="201" t="s">
        <v>73</v>
      </c>
      <c r="AY673" s="14" t="s">
        <v>114</v>
      </c>
      <c r="BE673" s="202">
        <f>IF(N673="základní",J673,0)</f>
        <v>0</v>
      </c>
      <c r="BF673" s="202">
        <f>IF(N673="snížená",J673,0)</f>
        <v>0</v>
      </c>
      <c r="BG673" s="202">
        <f>IF(N673="zákl. přenesená",J673,0)</f>
        <v>0</v>
      </c>
      <c r="BH673" s="202">
        <f>IF(N673="sníž. přenesená",J673,0)</f>
        <v>0</v>
      </c>
      <c r="BI673" s="202">
        <f>IF(N673="nulová",J673,0)</f>
        <v>0</v>
      </c>
      <c r="BJ673" s="14" t="s">
        <v>81</v>
      </c>
      <c r="BK673" s="202">
        <f>ROUND(I673*H673,2)</f>
        <v>0</v>
      </c>
      <c r="BL673" s="14" t="s">
        <v>113</v>
      </c>
      <c r="BM673" s="201" t="s">
        <v>2338</v>
      </c>
    </row>
    <row r="674" s="2" customFormat="1" ht="24.15" customHeight="1">
      <c r="A674" s="35"/>
      <c r="B674" s="36"/>
      <c r="C674" s="188" t="s">
        <v>2339</v>
      </c>
      <c r="D674" s="188" t="s">
        <v>109</v>
      </c>
      <c r="E674" s="189" t="s">
        <v>2340</v>
      </c>
      <c r="F674" s="190" t="s">
        <v>2341</v>
      </c>
      <c r="G674" s="191" t="s">
        <v>112</v>
      </c>
      <c r="H674" s="192">
        <v>1</v>
      </c>
      <c r="I674" s="193"/>
      <c r="J674" s="194">
        <f>ROUND(I674*H674,2)</f>
        <v>0</v>
      </c>
      <c r="K674" s="195"/>
      <c r="L674" s="196"/>
      <c r="M674" s="197" t="s">
        <v>1</v>
      </c>
      <c r="N674" s="198" t="s">
        <v>38</v>
      </c>
      <c r="O674" s="88"/>
      <c r="P674" s="199">
        <f>O674*H674</f>
        <v>0</v>
      </c>
      <c r="Q674" s="199">
        <v>0</v>
      </c>
      <c r="R674" s="199">
        <f>Q674*H674</f>
        <v>0</v>
      </c>
      <c r="S674" s="199">
        <v>0</v>
      </c>
      <c r="T674" s="200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01" t="s">
        <v>113</v>
      </c>
      <c r="AT674" s="201" t="s">
        <v>109</v>
      </c>
      <c r="AU674" s="201" t="s">
        <v>73</v>
      </c>
      <c r="AY674" s="14" t="s">
        <v>114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14" t="s">
        <v>81</v>
      </c>
      <c r="BK674" s="202">
        <f>ROUND(I674*H674,2)</f>
        <v>0</v>
      </c>
      <c r="BL674" s="14" t="s">
        <v>113</v>
      </c>
      <c r="BM674" s="201" t="s">
        <v>2342</v>
      </c>
    </row>
    <row r="675" s="2" customFormat="1" ht="24.15" customHeight="1">
      <c r="A675" s="35"/>
      <c r="B675" s="36"/>
      <c r="C675" s="188" t="s">
        <v>2343</v>
      </c>
      <c r="D675" s="188" t="s">
        <v>109</v>
      </c>
      <c r="E675" s="189" t="s">
        <v>2344</v>
      </c>
      <c r="F675" s="190" t="s">
        <v>2345</v>
      </c>
      <c r="G675" s="191" t="s">
        <v>112</v>
      </c>
      <c r="H675" s="192">
        <v>1</v>
      </c>
      <c r="I675" s="193"/>
      <c r="J675" s="194">
        <f>ROUND(I675*H675,2)</f>
        <v>0</v>
      </c>
      <c r="K675" s="195"/>
      <c r="L675" s="196"/>
      <c r="M675" s="197" t="s">
        <v>1</v>
      </c>
      <c r="N675" s="198" t="s">
        <v>38</v>
      </c>
      <c r="O675" s="88"/>
      <c r="P675" s="199">
        <f>O675*H675</f>
        <v>0</v>
      </c>
      <c r="Q675" s="199">
        <v>0</v>
      </c>
      <c r="R675" s="199">
        <f>Q675*H675</f>
        <v>0</v>
      </c>
      <c r="S675" s="199">
        <v>0</v>
      </c>
      <c r="T675" s="200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01" t="s">
        <v>113</v>
      </c>
      <c r="AT675" s="201" t="s">
        <v>109</v>
      </c>
      <c r="AU675" s="201" t="s">
        <v>73</v>
      </c>
      <c r="AY675" s="14" t="s">
        <v>114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4" t="s">
        <v>81</v>
      </c>
      <c r="BK675" s="202">
        <f>ROUND(I675*H675,2)</f>
        <v>0</v>
      </c>
      <c r="BL675" s="14" t="s">
        <v>113</v>
      </c>
      <c r="BM675" s="201" t="s">
        <v>2346</v>
      </c>
    </row>
    <row r="676" s="2" customFormat="1" ht="24.15" customHeight="1">
      <c r="A676" s="35"/>
      <c r="B676" s="36"/>
      <c r="C676" s="188" t="s">
        <v>2347</v>
      </c>
      <c r="D676" s="188" t="s">
        <v>109</v>
      </c>
      <c r="E676" s="189" t="s">
        <v>2348</v>
      </c>
      <c r="F676" s="190" t="s">
        <v>2349</v>
      </c>
      <c r="G676" s="191" t="s">
        <v>112</v>
      </c>
      <c r="H676" s="192">
        <v>1</v>
      </c>
      <c r="I676" s="193"/>
      <c r="J676" s="194">
        <f>ROUND(I676*H676,2)</f>
        <v>0</v>
      </c>
      <c r="K676" s="195"/>
      <c r="L676" s="196"/>
      <c r="M676" s="197" t="s">
        <v>1</v>
      </c>
      <c r="N676" s="198" t="s">
        <v>38</v>
      </c>
      <c r="O676" s="88"/>
      <c r="P676" s="199">
        <f>O676*H676</f>
        <v>0</v>
      </c>
      <c r="Q676" s="199">
        <v>0</v>
      </c>
      <c r="R676" s="199">
        <f>Q676*H676</f>
        <v>0</v>
      </c>
      <c r="S676" s="199">
        <v>0</v>
      </c>
      <c r="T676" s="200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1" t="s">
        <v>113</v>
      </c>
      <c r="AT676" s="201" t="s">
        <v>109</v>
      </c>
      <c r="AU676" s="201" t="s">
        <v>73</v>
      </c>
      <c r="AY676" s="14" t="s">
        <v>114</v>
      </c>
      <c r="BE676" s="202">
        <f>IF(N676="základní",J676,0)</f>
        <v>0</v>
      </c>
      <c r="BF676" s="202">
        <f>IF(N676="snížená",J676,0)</f>
        <v>0</v>
      </c>
      <c r="BG676" s="202">
        <f>IF(N676="zákl. přenesená",J676,0)</f>
        <v>0</v>
      </c>
      <c r="BH676" s="202">
        <f>IF(N676="sníž. přenesená",J676,0)</f>
        <v>0</v>
      </c>
      <c r="BI676" s="202">
        <f>IF(N676="nulová",J676,0)</f>
        <v>0</v>
      </c>
      <c r="BJ676" s="14" t="s">
        <v>81</v>
      </c>
      <c r="BK676" s="202">
        <f>ROUND(I676*H676,2)</f>
        <v>0</v>
      </c>
      <c r="BL676" s="14" t="s">
        <v>113</v>
      </c>
      <c r="BM676" s="201" t="s">
        <v>2350</v>
      </c>
    </row>
    <row r="677" s="2" customFormat="1" ht="24.15" customHeight="1">
      <c r="A677" s="35"/>
      <c r="B677" s="36"/>
      <c r="C677" s="188" t="s">
        <v>2351</v>
      </c>
      <c r="D677" s="188" t="s">
        <v>109</v>
      </c>
      <c r="E677" s="189" t="s">
        <v>2352</v>
      </c>
      <c r="F677" s="190" t="s">
        <v>2353</v>
      </c>
      <c r="G677" s="191" t="s">
        <v>112</v>
      </c>
      <c r="H677" s="192">
        <v>1</v>
      </c>
      <c r="I677" s="193"/>
      <c r="J677" s="194">
        <f>ROUND(I677*H677,2)</f>
        <v>0</v>
      </c>
      <c r="K677" s="195"/>
      <c r="L677" s="196"/>
      <c r="M677" s="197" t="s">
        <v>1</v>
      </c>
      <c r="N677" s="198" t="s">
        <v>38</v>
      </c>
      <c r="O677" s="88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01" t="s">
        <v>113</v>
      </c>
      <c r="AT677" s="201" t="s">
        <v>109</v>
      </c>
      <c r="AU677" s="201" t="s">
        <v>73</v>
      </c>
      <c r="AY677" s="14" t="s">
        <v>114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4" t="s">
        <v>81</v>
      </c>
      <c r="BK677" s="202">
        <f>ROUND(I677*H677,2)</f>
        <v>0</v>
      </c>
      <c r="BL677" s="14" t="s">
        <v>113</v>
      </c>
      <c r="BM677" s="201" t="s">
        <v>2354</v>
      </c>
    </row>
    <row r="678" s="2" customFormat="1" ht="24.15" customHeight="1">
      <c r="A678" s="35"/>
      <c r="B678" s="36"/>
      <c r="C678" s="188" t="s">
        <v>2355</v>
      </c>
      <c r="D678" s="188" t="s">
        <v>109</v>
      </c>
      <c r="E678" s="189" t="s">
        <v>2356</v>
      </c>
      <c r="F678" s="190" t="s">
        <v>2357</v>
      </c>
      <c r="G678" s="191" t="s">
        <v>112</v>
      </c>
      <c r="H678" s="192">
        <v>1</v>
      </c>
      <c r="I678" s="193"/>
      <c r="J678" s="194">
        <f>ROUND(I678*H678,2)</f>
        <v>0</v>
      </c>
      <c r="K678" s="195"/>
      <c r="L678" s="196"/>
      <c r="M678" s="197" t="s">
        <v>1</v>
      </c>
      <c r="N678" s="198" t="s">
        <v>38</v>
      </c>
      <c r="O678" s="88"/>
      <c r="P678" s="199">
        <f>O678*H678</f>
        <v>0</v>
      </c>
      <c r="Q678" s="199">
        <v>0</v>
      </c>
      <c r="R678" s="199">
        <f>Q678*H678</f>
        <v>0</v>
      </c>
      <c r="S678" s="199">
        <v>0</v>
      </c>
      <c r="T678" s="200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1" t="s">
        <v>113</v>
      </c>
      <c r="AT678" s="201" t="s">
        <v>109</v>
      </c>
      <c r="AU678" s="201" t="s">
        <v>73</v>
      </c>
      <c r="AY678" s="14" t="s">
        <v>114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14" t="s">
        <v>81</v>
      </c>
      <c r="BK678" s="202">
        <f>ROUND(I678*H678,2)</f>
        <v>0</v>
      </c>
      <c r="BL678" s="14" t="s">
        <v>113</v>
      </c>
      <c r="BM678" s="201" t="s">
        <v>2358</v>
      </c>
    </row>
    <row r="679" s="2" customFormat="1" ht="24.15" customHeight="1">
      <c r="A679" s="35"/>
      <c r="B679" s="36"/>
      <c r="C679" s="188" t="s">
        <v>2359</v>
      </c>
      <c r="D679" s="188" t="s">
        <v>109</v>
      </c>
      <c r="E679" s="189" t="s">
        <v>2360</v>
      </c>
      <c r="F679" s="190" t="s">
        <v>2361</v>
      </c>
      <c r="G679" s="191" t="s">
        <v>112</v>
      </c>
      <c r="H679" s="192">
        <v>1</v>
      </c>
      <c r="I679" s="193"/>
      <c r="J679" s="194">
        <f>ROUND(I679*H679,2)</f>
        <v>0</v>
      </c>
      <c r="K679" s="195"/>
      <c r="L679" s="196"/>
      <c r="M679" s="197" t="s">
        <v>1</v>
      </c>
      <c r="N679" s="198" t="s">
        <v>38</v>
      </c>
      <c r="O679" s="88"/>
      <c r="P679" s="199">
        <f>O679*H679</f>
        <v>0</v>
      </c>
      <c r="Q679" s="199">
        <v>0</v>
      </c>
      <c r="R679" s="199">
        <f>Q679*H679</f>
        <v>0</v>
      </c>
      <c r="S679" s="199">
        <v>0</v>
      </c>
      <c r="T679" s="200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01" t="s">
        <v>113</v>
      </c>
      <c r="AT679" s="201" t="s">
        <v>109</v>
      </c>
      <c r="AU679" s="201" t="s">
        <v>73</v>
      </c>
      <c r="AY679" s="14" t="s">
        <v>114</v>
      </c>
      <c r="BE679" s="202">
        <f>IF(N679="základní",J679,0)</f>
        <v>0</v>
      </c>
      <c r="BF679" s="202">
        <f>IF(N679="snížená",J679,0)</f>
        <v>0</v>
      </c>
      <c r="BG679" s="202">
        <f>IF(N679="zákl. přenesená",J679,0)</f>
        <v>0</v>
      </c>
      <c r="BH679" s="202">
        <f>IF(N679="sníž. přenesená",J679,0)</f>
        <v>0</v>
      </c>
      <c r="BI679" s="202">
        <f>IF(N679="nulová",J679,0)</f>
        <v>0</v>
      </c>
      <c r="BJ679" s="14" t="s">
        <v>81</v>
      </c>
      <c r="BK679" s="202">
        <f>ROUND(I679*H679,2)</f>
        <v>0</v>
      </c>
      <c r="BL679" s="14" t="s">
        <v>113</v>
      </c>
      <c r="BM679" s="201" t="s">
        <v>2362</v>
      </c>
    </row>
    <row r="680" s="2" customFormat="1" ht="24.15" customHeight="1">
      <c r="A680" s="35"/>
      <c r="B680" s="36"/>
      <c r="C680" s="188" t="s">
        <v>2363</v>
      </c>
      <c r="D680" s="188" t="s">
        <v>109</v>
      </c>
      <c r="E680" s="189" t="s">
        <v>2364</v>
      </c>
      <c r="F680" s="190" t="s">
        <v>2365</v>
      </c>
      <c r="G680" s="191" t="s">
        <v>112</v>
      </c>
      <c r="H680" s="192">
        <v>1</v>
      </c>
      <c r="I680" s="193"/>
      <c r="J680" s="194">
        <f>ROUND(I680*H680,2)</f>
        <v>0</v>
      </c>
      <c r="K680" s="195"/>
      <c r="L680" s="196"/>
      <c r="M680" s="197" t="s">
        <v>1</v>
      </c>
      <c r="N680" s="198" t="s">
        <v>38</v>
      </c>
      <c r="O680" s="88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01" t="s">
        <v>113</v>
      </c>
      <c r="AT680" s="201" t="s">
        <v>109</v>
      </c>
      <c r="AU680" s="201" t="s">
        <v>73</v>
      </c>
      <c r="AY680" s="14" t="s">
        <v>114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14" t="s">
        <v>81</v>
      </c>
      <c r="BK680" s="202">
        <f>ROUND(I680*H680,2)</f>
        <v>0</v>
      </c>
      <c r="BL680" s="14" t="s">
        <v>113</v>
      </c>
      <c r="BM680" s="201" t="s">
        <v>2366</v>
      </c>
    </row>
    <row r="681" s="2" customFormat="1" ht="24.15" customHeight="1">
      <c r="A681" s="35"/>
      <c r="B681" s="36"/>
      <c r="C681" s="188" t="s">
        <v>2367</v>
      </c>
      <c r="D681" s="188" t="s">
        <v>109</v>
      </c>
      <c r="E681" s="189" t="s">
        <v>2368</v>
      </c>
      <c r="F681" s="190" t="s">
        <v>2369</v>
      </c>
      <c r="G681" s="191" t="s">
        <v>112</v>
      </c>
      <c r="H681" s="192">
        <v>1</v>
      </c>
      <c r="I681" s="193"/>
      <c r="J681" s="194">
        <f>ROUND(I681*H681,2)</f>
        <v>0</v>
      </c>
      <c r="K681" s="195"/>
      <c r="L681" s="196"/>
      <c r="M681" s="197" t="s">
        <v>1</v>
      </c>
      <c r="N681" s="198" t="s">
        <v>38</v>
      </c>
      <c r="O681" s="88"/>
      <c r="P681" s="199">
        <f>O681*H681</f>
        <v>0</v>
      </c>
      <c r="Q681" s="199">
        <v>0</v>
      </c>
      <c r="R681" s="199">
        <f>Q681*H681</f>
        <v>0</v>
      </c>
      <c r="S681" s="199">
        <v>0</v>
      </c>
      <c r="T681" s="200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01" t="s">
        <v>113</v>
      </c>
      <c r="AT681" s="201" t="s">
        <v>109</v>
      </c>
      <c r="AU681" s="201" t="s">
        <v>73</v>
      </c>
      <c r="AY681" s="14" t="s">
        <v>114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14" t="s">
        <v>81</v>
      </c>
      <c r="BK681" s="202">
        <f>ROUND(I681*H681,2)</f>
        <v>0</v>
      </c>
      <c r="BL681" s="14" t="s">
        <v>113</v>
      </c>
      <c r="BM681" s="201" t="s">
        <v>2370</v>
      </c>
    </row>
    <row r="682" s="2" customFormat="1" ht="24.15" customHeight="1">
      <c r="A682" s="35"/>
      <c r="B682" s="36"/>
      <c r="C682" s="188" t="s">
        <v>2371</v>
      </c>
      <c r="D682" s="188" t="s">
        <v>109</v>
      </c>
      <c r="E682" s="189" t="s">
        <v>2372</v>
      </c>
      <c r="F682" s="190" t="s">
        <v>2373</v>
      </c>
      <c r="G682" s="191" t="s">
        <v>112</v>
      </c>
      <c r="H682" s="192">
        <v>1</v>
      </c>
      <c r="I682" s="193"/>
      <c r="J682" s="194">
        <f>ROUND(I682*H682,2)</f>
        <v>0</v>
      </c>
      <c r="K682" s="195"/>
      <c r="L682" s="196"/>
      <c r="M682" s="197" t="s">
        <v>1</v>
      </c>
      <c r="N682" s="198" t="s">
        <v>38</v>
      </c>
      <c r="O682" s="88"/>
      <c r="P682" s="199">
        <f>O682*H682</f>
        <v>0</v>
      </c>
      <c r="Q682" s="199">
        <v>0</v>
      </c>
      <c r="R682" s="199">
        <f>Q682*H682</f>
        <v>0</v>
      </c>
      <c r="S682" s="199">
        <v>0</v>
      </c>
      <c r="T682" s="200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01" t="s">
        <v>113</v>
      </c>
      <c r="AT682" s="201" t="s">
        <v>109</v>
      </c>
      <c r="AU682" s="201" t="s">
        <v>73</v>
      </c>
      <c r="AY682" s="14" t="s">
        <v>114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14" t="s">
        <v>81</v>
      </c>
      <c r="BK682" s="202">
        <f>ROUND(I682*H682,2)</f>
        <v>0</v>
      </c>
      <c r="BL682" s="14" t="s">
        <v>113</v>
      </c>
      <c r="BM682" s="201" t="s">
        <v>2374</v>
      </c>
    </row>
    <row r="683" s="2" customFormat="1" ht="24.15" customHeight="1">
      <c r="A683" s="35"/>
      <c r="B683" s="36"/>
      <c r="C683" s="188" t="s">
        <v>2375</v>
      </c>
      <c r="D683" s="188" t="s">
        <v>109</v>
      </c>
      <c r="E683" s="189" t="s">
        <v>2376</v>
      </c>
      <c r="F683" s="190" t="s">
        <v>2377</v>
      </c>
      <c r="G683" s="191" t="s">
        <v>112</v>
      </c>
      <c r="H683" s="192">
        <v>1</v>
      </c>
      <c r="I683" s="193"/>
      <c r="J683" s="194">
        <f>ROUND(I683*H683,2)</f>
        <v>0</v>
      </c>
      <c r="K683" s="195"/>
      <c r="L683" s="196"/>
      <c r="M683" s="197" t="s">
        <v>1</v>
      </c>
      <c r="N683" s="198" t="s">
        <v>38</v>
      </c>
      <c r="O683" s="88"/>
      <c r="P683" s="199">
        <f>O683*H683</f>
        <v>0</v>
      </c>
      <c r="Q683" s="199">
        <v>0</v>
      </c>
      <c r="R683" s="199">
        <f>Q683*H683</f>
        <v>0</v>
      </c>
      <c r="S683" s="199">
        <v>0</v>
      </c>
      <c r="T683" s="200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1" t="s">
        <v>113</v>
      </c>
      <c r="AT683" s="201" t="s">
        <v>109</v>
      </c>
      <c r="AU683" s="201" t="s">
        <v>73</v>
      </c>
      <c r="AY683" s="14" t="s">
        <v>114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14" t="s">
        <v>81</v>
      </c>
      <c r="BK683" s="202">
        <f>ROUND(I683*H683,2)</f>
        <v>0</v>
      </c>
      <c r="BL683" s="14" t="s">
        <v>113</v>
      </c>
      <c r="BM683" s="201" t="s">
        <v>2378</v>
      </c>
    </row>
    <row r="684" s="2" customFormat="1" ht="24.15" customHeight="1">
      <c r="A684" s="35"/>
      <c r="B684" s="36"/>
      <c r="C684" s="188" t="s">
        <v>2379</v>
      </c>
      <c r="D684" s="188" t="s">
        <v>109</v>
      </c>
      <c r="E684" s="189" t="s">
        <v>2380</v>
      </c>
      <c r="F684" s="190" t="s">
        <v>2381</v>
      </c>
      <c r="G684" s="191" t="s">
        <v>112</v>
      </c>
      <c r="H684" s="192">
        <v>1</v>
      </c>
      <c r="I684" s="193"/>
      <c r="J684" s="194">
        <f>ROUND(I684*H684,2)</f>
        <v>0</v>
      </c>
      <c r="K684" s="195"/>
      <c r="L684" s="196"/>
      <c r="M684" s="197" t="s">
        <v>1</v>
      </c>
      <c r="N684" s="198" t="s">
        <v>38</v>
      </c>
      <c r="O684" s="88"/>
      <c r="P684" s="199">
        <f>O684*H684</f>
        <v>0</v>
      </c>
      <c r="Q684" s="199">
        <v>0</v>
      </c>
      <c r="R684" s="199">
        <f>Q684*H684</f>
        <v>0</v>
      </c>
      <c r="S684" s="199">
        <v>0</v>
      </c>
      <c r="T684" s="200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01" t="s">
        <v>113</v>
      </c>
      <c r="AT684" s="201" t="s">
        <v>109</v>
      </c>
      <c r="AU684" s="201" t="s">
        <v>73</v>
      </c>
      <c r="AY684" s="14" t="s">
        <v>114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14" t="s">
        <v>81</v>
      </c>
      <c r="BK684" s="202">
        <f>ROUND(I684*H684,2)</f>
        <v>0</v>
      </c>
      <c r="BL684" s="14" t="s">
        <v>113</v>
      </c>
      <c r="BM684" s="201" t="s">
        <v>2382</v>
      </c>
    </row>
    <row r="685" s="2" customFormat="1" ht="24.15" customHeight="1">
      <c r="A685" s="35"/>
      <c r="B685" s="36"/>
      <c r="C685" s="188" t="s">
        <v>2383</v>
      </c>
      <c r="D685" s="188" t="s">
        <v>109</v>
      </c>
      <c r="E685" s="189" t="s">
        <v>2384</v>
      </c>
      <c r="F685" s="190" t="s">
        <v>2385</v>
      </c>
      <c r="G685" s="191" t="s">
        <v>112</v>
      </c>
      <c r="H685" s="192">
        <v>1</v>
      </c>
      <c r="I685" s="193"/>
      <c r="J685" s="194">
        <f>ROUND(I685*H685,2)</f>
        <v>0</v>
      </c>
      <c r="K685" s="195"/>
      <c r="L685" s="196"/>
      <c r="M685" s="197" t="s">
        <v>1</v>
      </c>
      <c r="N685" s="198" t="s">
        <v>38</v>
      </c>
      <c r="O685" s="88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01" t="s">
        <v>113</v>
      </c>
      <c r="AT685" s="201" t="s">
        <v>109</v>
      </c>
      <c r="AU685" s="201" t="s">
        <v>73</v>
      </c>
      <c r="AY685" s="14" t="s">
        <v>114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4" t="s">
        <v>81</v>
      </c>
      <c r="BK685" s="202">
        <f>ROUND(I685*H685,2)</f>
        <v>0</v>
      </c>
      <c r="BL685" s="14" t="s">
        <v>113</v>
      </c>
      <c r="BM685" s="201" t="s">
        <v>2386</v>
      </c>
    </row>
    <row r="686" s="2" customFormat="1" ht="24.15" customHeight="1">
      <c r="A686" s="35"/>
      <c r="B686" s="36"/>
      <c r="C686" s="188" t="s">
        <v>2387</v>
      </c>
      <c r="D686" s="188" t="s">
        <v>109</v>
      </c>
      <c r="E686" s="189" t="s">
        <v>2388</v>
      </c>
      <c r="F686" s="190" t="s">
        <v>2389</v>
      </c>
      <c r="G686" s="191" t="s">
        <v>112</v>
      </c>
      <c r="H686" s="192">
        <v>1</v>
      </c>
      <c r="I686" s="193"/>
      <c r="J686" s="194">
        <f>ROUND(I686*H686,2)</f>
        <v>0</v>
      </c>
      <c r="K686" s="195"/>
      <c r="L686" s="196"/>
      <c r="M686" s="197" t="s">
        <v>1</v>
      </c>
      <c r="N686" s="198" t="s">
        <v>38</v>
      </c>
      <c r="O686" s="88"/>
      <c r="P686" s="199">
        <f>O686*H686</f>
        <v>0</v>
      </c>
      <c r="Q686" s="199">
        <v>0</v>
      </c>
      <c r="R686" s="199">
        <f>Q686*H686</f>
        <v>0</v>
      </c>
      <c r="S686" s="199">
        <v>0</v>
      </c>
      <c r="T686" s="200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01" t="s">
        <v>113</v>
      </c>
      <c r="AT686" s="201" t="s">
        <v>109</v>
      </c>
      <c r="AU686" s="201" t="s">
        <v>73</v>
      </c>
      <c r="AY686" s="14" t="s">
        <v>114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14" t="s">
        <v>81</v>
      </c>
      <c r="BK686" s="202">
        <f>ROUND(I686*H686,2)</f>
        <v>0</v>
      </c>
      <c r="BL686" s="14" t="s">
        <v>113</v>
      </c>
      <c r="BM686" s="201" t="s">
        <v>2390</v>
      </c>
    </row>
    <row r="687" s="2" customFormat="1" ht="24.15" customHeight="1">
      <c r="A687" s="35"/>
      <c r="B687" s="36"/>
      <c r="C687" s="188" t="s">
        <v>2391</v>
      </c>
      <c r="D687" s="188" t="s">
        <v>109</v>
      </c>
      <c r="E687" s="189" t="s">
        <v>2392</v>
      </c>
      <c r="F687" s="190" t="s">
        <v>2393</v>
      </c>
      <c r="G687" s="191" t="s">
        <v>112</v>
      </c>
      <c r="H687" s="192">
        <v>1</v>
      </c>
      <c r="I687" s="193"/>
      <c r="J687" s="194">
        <f>ROUND(I687*H687,2)</f>
        <v>0</v>
      </c>
      <c r="K687" s="195"/>
      <c r="L687" s="196"/>
      <c r="M687" s="197" t="s">
        <v>1</v>
      </c>
      <c r="N687" s="198" t="s">
        <v>38</v>
      </c>
      <c r="O687" s="88"/>
      <c r="P687" s="199">
        <f>O687*H687</f>
        <v>0</v>
      </c>
      <c r="Q687" s="199">
        <v>0</v>
      </c>
      <c r="R687" s="199">
        <f>Q687*H687</f>
        <v>0</v>
      </c>
      <c r="S687" s="199">
        <v>0</v>
      </c>
      <c r="T687" s="200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01" t="s">
        <v>113</v>
      </c>
      <c r="AT687" s="201" t="s">
        <v>109</v>
      </c>
      <c r="AU687" s="201" t="s">
        <v>73</v>
      </c>
      <c r="AY687" s="14" t="s">
        <v>114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14" t="s">
        <v>81</v>
      </c>
      <c r="BK687" s="202">
        <f>ROUND(I687*H687,2)</f>
        <v>0</v>
      </c>
      <c r="BL687" s="14" t="s">
        <v>113</v>
      </c>
      <c r="BM687" s="201" t="s">
        <v>2394</v>
      </c>
    </row>
    <row r="688" s="2" customFormat="1" ht="24.15" customHeight="1">
      <c r="A688" s="35"/>
      <c r="B688" s="36"/>
      <c r="C688" s="188" t="s">
        <v>2395</v>
      </c>
      <c r="D688" s="188" t="s">
        <v>109</v>
      </c>
      <c r="E688" s="189" t="s">
        <v>2396</v>
      </c>
      <c r="F688" s="190" t="s">
        <v>2397</v>
      </c>
      <c r="G688" s="191" t="s">
        <v>112</v>
      </c>
      <c r="H688" s="192">
        <v>1</v>
      </c>
      <c r="I688" s="193"/>
      <c r="J688" s="194">
        <f>ROUND(I688*H688,2)</f>
        <v>0</v>
      </c>
      <c r="K688" s="195"/>
      <c r="L688" s="196"/>
      <c r="M688" s="197" t="s">
        <v>1</v>
      </c>
      <c r="N688" s="198" t="s">
        <v>38</v>
      </c>
      <c r="O688" s="88"/>
      <c r="P688" s="199">
        <f>O688*H688</f>
        <v>0</v>
      </c>
      <c r="Q688" s="199">
        <v>0</v>
      </c>
      <c r="R688" s="199">
        <f>Q688*H688</f>
        <v>0</v>
      </c>
      <c r="S688" s="199">
        <v>0</v>
      </c>
      <c r="T688" s="200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1" t="s">
        <v>113</v>
      </c>
      <c r="AT688" s="201" t="s">
        <v>109</v>
      </c>
      <c r="AU688" s="201" t="s">
        <v>73</v>
      </c>
      <c r="AY688" s="14" t="s">
        <v>114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14" t="s">
        <v>81</v>
      </c>
      <c r="BK688" s="202">
        <f>ROUND(I688*H688,2)</f>
        <v>0</v>
      </c>
      <c r="BL688" s="14" t="s">
        <v>113</v>
      </c>
      <c r="BM688" s="201" t="s">
        <v>2398</v>
      </c>
    </row>
    <row r="689" s="2" customFormat="1" ht="24.15" customHeight="1">
      <c r="A689" s="35"/>
      <c r="B689" s="36"/>
      <c r="C689" s="188" t="s">
        <v>2399</v>
      </c>
      <c r="D689" s="188" t="s">
        <v>109</v>
      </c>
      <c r="E689" s="189" t="s">
        <v>2400</v>
      </c>
      <c r="F689" s="190" t="s">
        <v>2401</v>
      </c>
      <c r="G689" s="191" t="s">
        <v>112</v>
      </c>
      <c r="H689" s="192">
        <v>1</v>
      </c>
      <c r="I689" s="193"/>
      <c r="J689" s="194">
        <f>ROUND(I689*H689,2)</f>
        <v>0</v>
      </c>
      <c r="K689" s="195"/>
      <c r="L689" s="196"/>
      <c r="M689" s="197" t="s">
        <v>1</v>
      </c>
      <c r="N689" s="198" t="s">
        <v>38</v>
      </c>
      <c r="O689" s="88"/>
      <c r="P689" s="199">
        <f>O689*H689</f>
        <v>0</v>
      </c>
      <c r="Q689" s="199">
        <v>0</v>
      </c>
      <c r="R689" s="199">
        <f>Q689*H689</f>
        <v>0</v>
      </c>
      <c r="S689" s="199">
        <v>0</v>
      </c>
      <c r="T689" s="200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1" t="s">
        <v>113</v>
      </c>
      <c r="AT689" s="201" t="s">
        <v>109</v>
      </c>
      <c r="AU689" s="201" t="s">
        <v>73</v>
      </c>
      <c r="AY689" s="14" t="s">
        <v>114</v>
      </c>
      <c r="BE689" s="202">
        <f>IF(N689="základní",J689,0)</f>
        <v>0</v>
      </c>
      <c r="BF689" s="202">
        <f>IF(N689="snížená",J689,0)</f>
        <v>0</v>
      </c>
      <c r="BG689" s="202">
        <f>IF(N689="zákl. přenesená",J689,0)</f>
        <v>0</v>
      </c>
      <c r="BH689" s="202">
        <f>IF(N689="sníž. přenesená",J689,0)</f>
        <v>0</v>
      </c>
      <c r="BI689" s="202">
        <f>IF(N689="nulová",J689,0)</f>
        <v>0</v>
      </c>
      <c r="BJ689" s="14" t="s">
        <v>81</v>
      </c>
      <c r="BK689" s="202">
        <f>ROUND(I689*H689,2)</f>
        <v>0</v>
      </c>
      <c r="BL689" s="14" t="s">
        <v>113</v>
      </c>
      <c r="BM689" s="201" t="s">
        <v>2402</v>
      </c>
    </row>
    <row r="690" s="2" customFormat="1" ht="24.15" customHeight="1">
      <c r="A690" s="35"/>
      <c r="B690" s="36"/>
      <c r="C690" s="188" t="s">
        <v>2403</v>
      </c>
      <c r="D690" s="188" t="s">
        <v>109</v>
      </c>
      <c r="E690" s="189" t="s">
        <v>2404</v>
      </c>
      <c r="F690" s="190" t="s">
        <v>2405</v>
      </c>
      <c r="G690" s="191" t="s">
        <v>112</v>
      </c>
      <c r="H690" s="192">
        <v>1</v>
      </c>
      <c r="I690" s="193"/>
      <c r="J690" s="194">
        <f>ROUND(I690*H690,2)</f>
        <v>0</v>
      </c>
      <c r="K690" s="195"/>
      <c r="L690" s="196"/>
      <c r="M690" s="197" t="s">
        <v>1</v>
      </c>
      <c r="N690" s="198" t="s">
        <v>38</v>
      </c>
      <c r="O690" s="88"/>
      <c r="P690" s="199">
        <f>O690*H690</f>
        <v>0</v>
      </c>
      <c r="Q690" s="199">
        <v>0</v>
      </c>
      <c r="R690" s="199">
        <f>Q690*H690</f>
        <v>0</v>
      </c>
      <c r="S690" s="199">
        <v>0</v>
      </c>
      <c r="T690" s="200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01" t="s">
        <v>113</v>
      </c>
      <c r="AT690" s="201" t="s">
        <v>109</v>
      </c>
      <c r="AU690" s="201" t="s">
        <v>73</v>
      </c>
      <c r="AY690" s="14" t="s">
        <v>114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14" t="s">
        <v>81</v>
      </c>
      <c r="BK690" s="202">
        <f>ROUND(I690*H690,2)</f>
        <v>0</v>
      </c>
      <c r="BL690" s="14" t="s">
        <v>113</v>
      </c>
      <c r="BM690" s="201" t="s">
        <v>2406</v>
      </c>
    </row>
    <row r="691" s="2" customFormat="1" ht="24.15" customHeight="1">
      <c r="A691" s="35"/>
      <c r="B691" s="36"/>
      <c r="C691" s="188" t="s">
        <v>2407</v>
      </c>
      <c r="D691" s="188" t="s">
        <v>109</v>
      </c>
      <c r="E691" s="189" t="s">
        <v>2408</v>
      </c>
      <c r="F691" s="190" t="s">
        <v>2409</v>
      </c>
      <c r="G691" s="191" t="s">
        <v>112</v>
      </c>
      <c r="H691" s="192">
        <v>1</v>
      </c>
      <c r="I691" s="193"/>
      <c r="J691" s="194">
        <f>ROUND(I691*H691,2)</f>
        <v>0</v>
      </c>
      <c r="K691" s="195"/>
      <c r="L691" s="196"/>
      <c r="M691" s="197" t="s">
        <v>1</v>
      </c>
      <c r="N691" s="198" t="s">
        <v>38</v>
      </c>
      <c r="O691" s="88"/>
      <c r="P691" s="199">
        <f>O691*H691</f>
        <v>0</v>
      </c>
      <c r="Q691" s="199">
        <v>0</v>
      </c>
      <c r="R691" s="199">
        <f>Q691*H691</f>
        <v>0</v>
      </c>
      <c r="S691" s="199">
        <v>0</v>
      </c>
      <c r="T691" s="200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01" t="s">
        <v>113</v>
      </c>
      <c r="AT691" s="201" t="s">
        <v>109</v>
      </c>
      <c r="AU691" s="201" t="s">
        <v>73</v>
      </c>
      <c r="AY691" s="14" t="s">
        <v>114</v>
      </c>
      <c r="BE691" s="202">
        <f>IF(N691="základní",J691,0)</f>
        <v>0</v>
      </c>
      <c r="BF691" s="202">
        <f>IF(N691="snížená",J691,0)</f>
        <v>0</v>
      </c>
      <c r="BG691" s="202">
        <f>IF(N691="zákl. přenesená",J691,0)</f>
        <v>0</v>
      </c>
      <c r="BH691" s="202">
        <f>IF(N691="sníž. přenesená",J691,0)</f>
        <v>0</v>
      </c>
      <c r="BI691" s="202">
        <f>IF(N691="nulová",J691,0)</f>
        <v>0</v>
      </c>
      <c r="BJ691" s="14" t="s">
        <v>81</v>
      </c>
      <c r="BK691" s="202">
        <f>ROUND(I691*H691,2)</f>
        <v>0</v>
      </c>
      <c r="BL691" s="14" t="s">
        <v>113</v>
      </c>
      <c r="BM691" s="201" t="s">
        <v>2410</v>
      </c>
    </row>
    <row r="692" s="2" customFormat="1" ht="24.15" customHeight="1">
      <c r="A692" s="35"/>
      <c r="B692" s="36"/>
      <c r="C692" s="188" t="s">
        <v>2411</v>
      </c>
      <c r="D692" s="188" t="s">
        <v>109</v>
      </c>
      <c r="E692" s="189" t="s">
        <v>2412</v>
      </c>
      <c r="F692" s="190" t="s">
        <v>2413</v>
      </c>
      <c r="G692" s="191" t="s">
        <v>112</v>
      </c>
      <c r="H692" s="192">
        <v>1</v>
      </c>
      <c r="I692" s="193"/>
      <c r="J692" s="194">
        <f>ROUND(I692*H692,2)</f>
        <v>0</v>
      </c>
      <c r="K692" s="195"/>
      <c r="L692" s="196"/>
      <c r="M692" s="197" t="s">
        <v>1</v>
      </c>
      <c r="N692" s="198" t="s">
        <v>38</v>
      </c>
      <c r="O692" s="88"/>
      <c r="P692" s="199">
        <f>O692*H692</f>
        <v>0</v>
      </c>
      <c r="Q692" s="199">
        <v>0</v>
      </c>
      <c r="R692" s="199">
        <f>Q692*H692</f>
        <v>0</v>
      </c>
      <c r="S692" s="199">
        <v>0</v>
      </c>
      <c r="T692" s="200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01" t="s">
        <v>113</v>
      </c>
      <c r="AT692" s="201" t="s">
        <v>109</v>
      </c>
      <c r="AU692" s="201" t="s">
        <v>73</v>
      </c>
      <c r="AY692" s="14" t="s">
        <v>114</v>
      </c>
      <c r="BE692" s="202">
        <f>IF(N692="základní",J692,0)</f>
        <v>0</v>
      </c>
      <c r="BF692" s="202">
        <f>IF(N692="snížená",J692,0)</f>
        <v>0</v>
      </c>
      <c r="BG692" s="202">
        <f>IF(N692="zákl. přenesená",J692,0)</f>
        <v>0</v>
      </c>
      <c r="BH692" s="202">
        <f>IF(N692="sníž. přenesená",J692,0)</f>
        <v>0</v>
      </c>
      <c r="BI692" s="202">
        <f>IF(N692="nulová",J692,0)</f>
        <v>0</v>
      </c>
      <c r="BJ692" s="14" t="s">
        <v>81</v>
      </c>
      <c r="BK692" s="202">
        <f>ROUND(I692*H692,2)</f>
        <v>0</v>
      </c>
      <c r="BL692" s="14" t="s">
        <v>113</v>
      </c>
      <c r="BM692" s="201" t="s">
        <v>2414</v>
      </c>
    </row>
    <row r="693" s="2" customFormat="1" ht="24.15" customHeight="1">
      <c r="A693" s="35"/>
      <c r="B693" s="36"/>
      <c r="C693" s="188" t="s">
        <v>2415</v>
      </c>
      <c r="D693" s="188" t="s">
        <v>109</v>
      </c>
      <c r="E693" s="189" t="s">
        <v>2416</v>
      </c>
      <c r="F693" s="190" t="s">
        <v>2417</v>
      </c>
      <c r="G693" s="191" t="s">
        <v>112</v>
      </c>
      <c r="H693" s="192">
        <v>1</v>
      </c>
      <c r="I693" s="193"/>
      <c r="J693" s="194">
        <f>ROUND(I693*H693,2)</f>
        <v>0</v>
      </c>
      <c r="K693" s="195"/>
      <c r="L693" s="196"/>
      <c r="M693" s="197" t="s">
        <v>1</v>
      </c>
      <c r="N693" s="198" t="s">
        <v>38</v>
      </c>
      <c r="O693" s="88"/>
      <c r="P693" s="199">
        <f>O693*H693</f>
        <v>0</v>
      </c>
      <c r="Q693" s="199">
        <v>0</v>
      </c>
      <c r="R693" s="199">
        <f>Q693*H693</f>
        <v>0</v>
      </c>
      <c r="S693" s="199">
        <v>0</v>
      </c>
      <c r="T693" s="200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1" t="s">
        <v>113</v>
      </c>
      <c r="AT693" s="201" t="s">
        <v>109</v>
      </c>
      <c r="AU693" s="201" t="s">
        <v>73</v>
      </c>
      <c r="AY693" s="14" t="s">
        <v>114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14" t="s">
        <v>81</v>
      </c>
      <c r="BK693" s="202">
        <f>ROUND(I693*H693,2)</f>
        <v>0</v>
      </c>
      <c r="BL693" s="14" t="s">
        <v>113</v>
      </c>
      <c r="BM693" s="201" t="s">
        <v>2418</v>
      </c>
    </row>
    <row r="694" s="2" customFormat="1" ht="24.15" customHeight="1">
      <c r="A694" s="35"/>
      <c r="B694" s="36"/>
      <c r="C694" s="188" t="s">
        <v>2419</v>
      </c>
      <c r="D694" s="188" t="s">
        <v>109</v>
      </c>
      <c r="E694" s="189" t="s">
        <v>2420</v>
      </c>
      <c r="F694" s="190" t="s">
        <v>2421</v>
      </c>
      <c r="G694" s="191" t="s">
        <v>112</v>
      </c>
      <c r="H694" s="192">
        <v>1</v>
      </c>
      <c r="I694" s="193"/>
      <c r="J694" s="194">
        <f>ROUND(I694*H694,2)</f>
        <v>0</v>
      </c>
      <c r="K694" s="195"/>
      <c r="L694" s="196"/>
      <c r="M694" s="197" t="s">
        <v>1</v>
      </c>
      <c r="N694" s="198" t="s">
        <v>38</v>
      </c>
      <c r="O694" s="88"/>
      <c r="P694" s="199">
        <f>O694*H694</f>
        <v>0</v>
      </c>
      <c r="Q694" s="199">
        <v>0</v>
      </c>
      <c r="R694" s="199">
        <f>Q694*H694</f>
        <v>0</v>
      </c>
      <c r="S694" s="199">
        <v>0</v>
      </c>
      <c r="T694" s="200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201" t="s">
        <v>113</v>
      </c>
      <c r="AT694" s="201" t="s">
        <v>109</v>
      </c>
      <c r="AU694" s="201" t="s">
        <v>73</v>
      </c>
      <c r="AY694" s="14" t="s">
        <v>114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14" t="s">
        <v>81</v>
      </c>
      <c r="BK694" s="202">
        <f>ROUND(I694*H694,2)</f>
        <v>0</v>
      </c>
      <c r="BL694" s="14" t="s">
        <v>113</v>
      </c>
      <c r="BM694" s="201" t="s">
        <v>2422</v>
      </c>
    </row>
    <row r="695" s="2" customFormat="1" ht="24.15" customHeight="1">
      <c r="A695" s="35"/>
      <c r="B695" s="36"/>
      <c r="C695" s="188" t="s">
        <v>2423</v>
      </c>
      <c r="D695" s="188" t="s">
        <v>109</v>
      </c>
      <c r="E695" s="189" t="s">
        <v>2424</v>
      </c>
      <c r="F695" s="190" t="s">
        <v>2425</v>
      </c>
      <c r="G695" s="191" t="s">
        <v>112</v>
      </c>
      <c r="H695" s="192">
        <v>1</v>
      </c>
      <c r="I695" s="193"/>
      <c r="J695" s="194">
        <f>ROUND(I695*H695,2)</f>
        <v>0</v>
      </c>
      <c r="K695" s="195"/>
      <c r="L695" s="196"/>
      <c r="M695" s="197" t="s">
        <v>1</v>
      </c>
      <c r="N695" s="198" t="s">
        <v>38</v>
      </c>
      <c r="O695" s="88"/>
      <c r="P695" s="199">
        <f>O695*H695</f>
        <v>0</v>
      </c>
      <c r="Q695" s="199">
        <v>0</v>
      </c>
      <c r="R695" s="199">
        <f>Q695*H695</f>
        <v>0</v>
      </c>
      <c r="S695" s="199">
        <v>0</v>
      </c>
      <c r="T695" s="200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01" t="s">
        <v>113</v>
      </c>
      <c r="AT695" s="201" t="s">
        <v>109</v>
      </c>
      <c r="AU695" s="201" t="s">
        <v>73</v>
      </c>
      <c r="AY695" s="14" t="s">
        <v>114</v>
      </c>
      <c r="BE695" s="202">
        <f>IF(N695="základní",J695,0)</f>
        <v>0</v>
      </c>
      <c r="BF695" s="202">
        <f>IF(N695="snížená",J695,0)</f>
        <v>0</v>
      </c>
      <c r="BG695" s="202">
        <f>IF(N695="zákl. přenesená",J695,0)</f>
        <v>0</v>
      </c>
      <c r="BH695" s="202">
        <f>IF(N695="sníž. přenesená",J695,0)</f>
        <v>0</v>
      </c>
      <c r="BI695" s="202">
        <f>IF(N695="nulová",J695,0)</f>
        <v>0</v>
      </c>
      <c r="BJ695" s="14" t="s">
        <v>81</v>
      </c>
      <c r="BK695" s="202">
        <f>ROUND(I695*H695,2)</f>
        <v>0</v>
      </c>
      <c r="BL695" s="14" t="s">
        <v>113</v>
      </c>
      <c r="BM695" s="201" t="s">
        <v>2426</v>
      </c>
    </row>
    <row r="696" s="2" customFormat="1" ht="24.15" customHeight="1">
      <c r="A696" s="35"/>
      <c r="B696" s="36"/>
      <c r="C696" s="188" t="s">
        <v>2427</v>
      </c>
      <c r="D696" s="188" t="s">
        <v>109</v>
      </c>
      <c r="E696" s="189" t="s">
        <v>2428</v>
      </c>
      <c r="F696" s="190" t="s">
        <v>2429</v>
      </c>
      <c r="G696" s="191" t="s">
        <v>112</v>
      </c>
      <c r="H696" s="192">
        <v>1</v>
      </c>
      <c r="I696" s="193"/>
      <c r="J696" s="194">
        <f>ROUND(I696*H696,2)</f>
        <v>0</v>
      </c>
      <c r="K696" s="195"/>
      <c r="L696" s="196"/>
      <c r="M696" s="197" t="s">
        <v>1</v>
      </c>
      <c r="N696" s="198" t="s">
        <v>38</v>
      </c>
      <c r="O696" s="88"/>
      <c r="P696" s="199">
        <f>O696*H696</f>
        <v>0</v>
      </c>
      <c r="Q696" s="199">
        <v>0</v>
      </c>
      <c r="R696" s="199">
        <f>Q696*H696</f>
        <v>0</v>
      </c>
      <c r="S696" s="199">
        <v>0</v>
      </c>
      <c r="T696" s="200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01" t="s">
        <v>113</v>
      </c>
      <c r="AT696" s="201" t="s">
        <v>109</v>
      </c>
      <c r="AU696" s="201" t="s">
        <v>73</v>
      </c>
      <c r="AY696" s="14" t="s">
        <v>114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14" t="s">
        <v>81</v>
      </c>
      <c r="BK696" s="202">
        <f>ROUND(I696*H696,2)</f>
        <v>0</v>
      </c>
      <c r="BL696" s="14" t="s">
        <v>113</v>
      </c>
      <c r="BM696" s="201" t="s">
        <v>2430</v>
      </c>
    </row>
    <row r="697" s="2" customFormat="1" ht="24.15" customHeight="1">
      <c r="A697" s="35"/>
      <c r="B697" s="36"/>
      <c r="C697" s="188" t="s">
        <v>2431</v>
      </c>
      <c r="D697" s="188" t="s">
        <v>109</v>
      </c>
      <c r="E697" s="189" t="s">
        <v>2432</v>
      </c>
      <c r="F697" s="190" t="s">
        <v>2433</v>
      </c>
      <c r="G697" s="191" t="s">
        <v>112</v>
      </c>
      <c r="H697" s="192">
        <v>1</v>
      </c>
      <c r="I697" s="193"/>
      <c r="J697" s="194">
        <f>ROUND(I697*H697,2)</f>
        <v>0</v>
      </c>
      <c r="K697" s="195"/>
      <c r="L697" s="196"/>
      <c r="M697" s="197" t="s">
        <v>1</v>
      </c>
      <c r="N697" s="198" t="s">
        <v>38</v>
      </c>
      <c r="O697" s="88"/>
      <c r="P697" s="199">
        <f>O697*H697</f>
        <v>0</v>
      </c>
      <c r="Q697" s="199">
        <v>0</v>
      </c>
      <c r="R697" s="199">
        <f>Q697*H697</f>
        <v>0</v>
      </c>
      <c r="S697" s="199">
        <v>0</v>
      </c>
      <c r="T697" s="200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01" t="s">
        <v>113</v>
      </c>
      <c r="AT697" s="201" t="s">
        <v>109</v>
      </c>
      <c r="AU697" s="201" t="s">
        <v>73</v>
      </c>
      <c r="AY697" s="14" t="s">
        <v>114</v>
      </c>
      <c r="BE697" s="202">
        <f>IF(N697="základní",J697,0)</f>
        <v>0</v>
      </c>
      <c r="BF697" s="202">
        <f>IF(N697="snížená",J697,0)</f>
        <v>0</v>
      </c>
      <c r="BG697" s="202">
        <f>IF(N697="zákl. přenesená",J697,0)</f>
        <v>0</v>
      </c>
      <c r="BH697" s="202">
        <f>IF(N697="sníž. přenesená",J697,0)</f>
        <v>0</v>
      </c>
      <c r="BI697" s="202">
        <f>IF(N697="nulová",J697,0)</f>
        <v>0</v>
      </c>
      <c r="BJ697" s="14" t="s">
        <v>81</v>
      </c>
      <c r="BK697" s="202">
        <f>ROUND(I697*H697,2)</f>
        <v>0</v>
      </c>
      <c r="BL697" s="14" t="s">
        <v>113</v>
      </c>
      <c r="BM697" s="201" t="s">
        <v>2434</v>
      </c>
    </row>
    <row r="698" s="2" customFormat="1" ht="24.15" customHeight="1">
      <c r="A698" s="35"/>
      <c r="B698" s="36"/>
      <c r="C698" s="188" t="s">
        <v>2435</v>
      </c>
      <c r="D698" s="188" t="s">
        <v>109</v>
      </c>
      <c r="E698" s="189" t="s">
        <v>2436</v>
      </c>
      <c r="F698" s="190" t="s">
        <v>2437</v>
      </c>
      <c r="G698" s="191" t="s">
        <v>112</v>
      </c>
      <c r="H698" s="192">
        <v>1</v>
      </c>
      <c r="I698" s="193"/>
      <c r="J698" s="194">
        <f>ROUND(I698*H698,2)</f>
        <v>0</v>
      </c>
      <c r="K698" s="195"/>
      <c r="L698" s="196"/>
      <c r="M698" s="197" t="s">
        <v>1</v>
      </c>
      <c r="N698" s="198" t="s">
        <v>38</v>
      </c>
      <c r="O698" s="88"/>
      <c r="P698" s="199">
        <f>O698*H698</f>
        <v>0</v>
      </c>
      <c r="Q698" s="199">
        <v>0</v>
      </c>
      <c r="R698" s="199">
        <f>Q698*H698</f>
        <v>0</v>
      </c>
      <c r="S698" s="199">
        <v>0</v>
      </c>
      <c r="T698" s="200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1" t="s">
        <v>113</v>
      </c>
      <c r="AT698" s="201" t="s">
        <v>109</v>
      </c>
      <c r="AU698" s="201" t="s">
        <v>73</v>
      </c>
      <c r="AY698" s="14" t="s">
        <v>114</v>
      </c>
      <c r="BE698" s="202">
        <f>IF(N698="základní",J698,0)</f>
        <v>0</v>
      </c>
      <c r="BF698" s="202">
        <f>IF(N698="snížená",J698,0)</f>
        <v>0</v>
      </c>
      <c r="BG698" s="202">
        <f>IF(N698="zákl. přenesená",J698,0)</f>
        <v>0</v>
      </c>
      <c r="BH698" s="202">
        <f>IF(N698="sníž. přenesená",J698,0)</f>
        <v>0</v>
      </c>
      <c r="BI698" s="202">
        <f>IF(N698="nulová",J698,0)</f>
        <v>0</v>
      </c>
      <c r="BJ698" s="14" t="s">
        <v>81</v>
      </c>
      <c r="BK698" s="202">
        <f>ROUND(I698*H698,2)</f>
        <v>0</v>
      </c>
      <c r="BL698" s="14" t="s">
        <v>113</v>
      </c>
      <c r="BM698" s="201" t="s">
        <v>2438</v>
      </c>
    </row>
    <row r="699" s="2" customFormat="1" ht="24.15" customHeight="1">
      <c r="A699" s="35"/>
      <c r="B699" s="36"/>
      <c r="C699" s="188" t="s">
        <v>2439</v>
      </c>
      <c r="D699" s="188" t="s">
        <v>109</v>
      </c>
      <c r="E699" s="189" t="s">
        <v>2440</v>
      </c>
      <c r="F699" s="190" t="s">
        <v>2441</v>
      </c>
      <c r="G699" s="191" t="s">
        <v>112</v>
      </c>
      <c r="H699" s="192">
        <v>1</v>
      </c>
      <c r="I699" s="193"/>
      <c r="J699" s="194">
        <f>ROUND(I699*H699,2)</f>
        <v>0</v>
      </c>
      <c r="K699" s="195"/>
      <c r="L699" s="196"/>
      <c r="M699" s="197" t="s">
        <v>1</v>
      </c>
      <c r="N699" s="198" t="s">
        <v>38</v>
      </c>
      <c r="O699" s="88"/>
      <c r="P699" s="199">
        <f>O699*H699</f>
        <v>0</v>
      </c>
      <c r="Q699" s="199">
        <v>0</v>
      </c>
      <c r="R699" s="199">
        <f>Q699*H699</f>
        <v>0</v>
      </c>
      <c r="S699" s="199">
        <v>0</v>
      </c>
      <c r="T699" s="200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1" t="s">
        <v>113</v>
      </c>
      <c r="AT699" s="201" t="s">
        <v>109</v>
      </c>
      <c r="AU699" s="201" t="s">
        <v>73</v>
      </c>
      <c r="AY699" s="14" t="s">
        <v>114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14" t="s">
        <v>81</v>
      </c>
      <c r="BK699" s="202">
        <f>ROUND(I699*H699,2)</f>
        <v>0</v>
      </c>
      <c r="BL699" s="14" t="s">
        <v>113</v>
      </c>
      <c r="BM699" s="201" t="s">
        <v>2442</v>
      </c>
    </row>
    <row r="700" s="2" customFormat="1" ht="24.15" customHeight="1">
      <c r="A700" s="35"/>
      <c r="B700" s="36"/>
      <c r="C700" s="188" t="s">
        <v>2443</v>
      </c>
      <c r="D700" s="188" t="s">
        <v>109</v>
      </c>
      <c r="E700" s="189" t="s">
        <v>2444</v>
      </c>
      <c r="F700" s="190" t="s">
        <v>2445</v>
      </c>
      <c r="G700" s="191" t="s">
        <v>112</v>
      </c>
      <c r="H700" s="192">
        <v>1</v>
      </c>
      <c r="I700" s="193"/>
      <c r="J700" s="194">
        <f>ROUND(I700*H700,2)</f>
        <v>0</v>
      </c>
      <c r="K700" s="195"/>
      <c r="L700" s="196"/>
      <c r="M700" s="197" t="s">
        <v>1</v>
      </c>
      <c r="N700" s="198" t="s">
        <v>38</v>
      </c>
      <c r="O700" s="88"/>
      <c r="P700" s="199">
        <f>O700*H700</f>
        <v>0</v>
      </c>
      <c r="Q700" s="199">
        <v>0</v>
      </c>
      <c r="R700" s="199">
        <f>Q700*H700</f>
        <v>0</v>
      </c>
      <c r="S700" s="199">
        <v>0</v>
      </c>
      <c r="T700" s="200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01" t="s">
        <v>113</v>
      </c>
      <c r="AT700" s="201" t="s">
        <v>109</v>
      </c>
      <c r="AU700" s="201" t="s">
        <v>73</v>
      </c>
      <c r="AY700" s="14" t="s">
        <v>114</v>
      </c>
      <c r="BE700" s="202">
        <f>IF(N700="základní",J700,0)</f>
        <v>0</v>
      </c>
      <c r="BF700" s="202">
        <f>IF(N700="snížená",J700,0)</f>
        <v>0</v>
      </c>
      <c r="BG700" s="202">
        <f>IF(N700="zákl. přenesená",J700,0)</f>
        <v>0</v>
      </c>
      <c r="BH700" s="202">
        <f>IF(N700="sníž. přenesená",J700,0)</f>
        <v>0</v>
      </c>
      <c r="BI700" s="202">
        <f>IF(N700="nulová",J700,0)</f>
        <v>0</v>
      </c>
      <c r="BJ700" s="14" t="s">
        <v>81</v>
      </c>
      <c r="BK700" s="202">
        <f>ROUND(I700*H700,2)</f>
        <v>0</v>
      </c>
      <c r="BL700" s="14" t="s">
        <v>113</v>
      </c>
      <c r="BM700" s="201" t="s">
        <v>2446</v>
      </c>
    </row>
    <row r="701" s="2" customFormat="1" ht="24.15" customHeight="1">
      <c r="A701" s="35"/>
      <c r="B701" s="36"/>
      <c r="C701" s="188" t="s">
        <v>2447</v>
      </c>
      <c r="D701" s="188" t="s">
        <v>109</v>
      </c>
      <c r="E701" s="189" t="s">
        <v>2448</v>
      </c>
      <c r="F701" s="190" t="s">
        <v>2449</v>
      </c>
      <c r="G701" s="191" t="s">
        <v>112</v>
      </c>
      <c r="H701" s="192">
        <v>1</v>
      </c>
      <c r="I701" s="193"/>
      <c r="J701" s="194">
        <f>ROUND(I701*H701,2)</f>
        <v>0</v>
      </c>
      <c r="K701" s="195"/>
      <c r="L701" s="196"/>
      <c r="M701" s="197" t="s">
        <v>1</v>
      </c>
      <c r="N701" s="198" t="s">
        <v>38</v>
      </c>
      <c r="O701" s="88"/>
      <c r="P701" s="199">
        <f>O701*H701</f>
        <v>0</v>
      </c>
      <c r="Q701" s="199">
        <v>0</v>
      </c>
      <c r="R701" s="199">
        <f>Q701*H701</f>
        <v>0</v>
      </c>
      <c r="S701" s="199">
        <v>0</v>
      </c>
      <c r="T701" s="200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01" t="s">
        <v>113</v>
      </c>
      <c r="AT701" s="201" t="s">
        <v>109</v>
      </c>
      <c r="AU701" s="201" t="s">
        <v>73</v>
      </c>
      <c r="AY701" s="14" t="s">
        <v>114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14" t="s">
        <v>81</v>
      </c>
      <c r="BK701" s="202">
        <f>ROUND(I701*H701,2)</f>
        <v>0</v>
      </c>
      <c r="BL701" s="14" t="s">
        <v>113</v>
      </c>
      <c r="BM701" s="201" t="s">
        <v>2450</v>
      </c>
    </row>
    <row r="702" s="2" customFormat="1" ht="24.15" customHeight="1">
      <c r="A702" s="35"/>
      <c r="B702" s="36"/>
      <c r="C702" s="188" t="s">
        <v>2451</v>
      </c>
      <c r="D702" s="188" t="s">
        <v>109</v>
      </c>
      <c r="E702" s="189" t="s">
        <v>2452</v>
      </c>
      <c r="F702" s="190" t="s">
        <v>2453</v>
      </c>
      <c r="G702" s="191" t="s">
        <v>112</v>
      </c>
      <c r="H702" s="192">
        <v>1</v>
      </c>
      <c r="I702" s="193"/>
      <c r="J702" s="194">
        <f>ROUND(I702*H702,2)</f>
        <v>0</v>
      </c>
      <c r="K702" s="195"/>
      <c r="L702" s="196"/>
      <c r="M702" s="197" t="s">
        <v>1</v>
      </c>
      <c r="N702" s="198" t="s">
        <v>38</v>
      </c>
      <c r="O702" s="88"/>
      <c r="P702" s="199">
        <f>O702*H702</f>
        <v>0</v>
      </c>
      <c r="Q702" s="199">
        <v>0</v>
      </c>
      <c r="R702" s="199">
        <f>Q702*H702</f>
        <v>0</v>
      </c>
      <c r="S702" s="199">
        <v>0</v>
      </c>
      <c r="T702" s="200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01" t="s">
        <v>113</v>
      </c>
      <c r="AT702" s="201" t="s">
        <v>109</v>
      </c>
      <c r="AU702" s="201" t="s">
        <v>73</v>
      </c>
      <c r="AY702" s="14" t="s">
        <v>114</v>
      </c>
      <c r="BE702" s="202">
        <f>IF(N702="základní",J702,0)</f>
        <v>0</v>
      </c>
      <c r="BF702" s="202">
        <f>IF(N702="snížená",J702,0)</f>
        <v>0</v>
      </c>
      <c r="BG702" s="202">
        <f>IF(N702="zákl. přenesená",J702,0)</f>
        <v>0</v>
      </c>
      <c r="BH702" s="202">
        <f>IF(N702="sníž. přenesená",J702,0)</f>
        <v>0</v>
      </c>
      <c r="BI702" s="202">
        <f>IF(N702="nulová",J702,0)</f>
        <v>0</v>
      </c>
      <c r="BJ702" s="14" t="s">
        <v>81</v>
      </c>
      <c r="BK702" s="202">
        <f>ROUND(I702*H702,2)</f>
        <v>0</v>
      </c>
      <c r="BL702" s="14" t="s">
        <v>113</v>
      </c>
      <c r="BM702" s="201" t="s">
        <v>2454</v>
      </c>
    </row>
    <row r="703" s="2" customFormat="1" ht="24.15" customHeight="1">
      <c r="A703" s="35"/>
      <c r="B703" s="36"/>
      <c r="C703" s="188" t="s">
        <v>2455</v>
      </c>
      <c r="D703" s="188" t="s">
        <v>109</v>
      </c>
      <c r="E703" s="189" t="s">
        <v>2456</v>
      </c>
      <c r="F703" s="190" t="s">
        <v>2457</v>
      </c>
      <c r="G703" s="191" t="s">
        <v>112</v>
      </c>
      <c r="H703" s="192">
        <v>1</v>
      </c>
      <c r="I703" s="193"/>
      <c r="J703" s="194">
        <f>ROUND(I703*H703,2)</f>
        <v>0</v>
      </c>
      <c r="K703" s="195"/>
      <c r="L703" s="196"/>
      <c r="M703" s="197" t="s">
        <v>1</v>
      </c>
      <c r="N703" s="198" t="s">
        <v>38</v>
      </c>
      <c r="O703" s="88"/>
      <c r="P703" s="199">
        <f>O703*H703</f>
        <v>0</v>
      </c>
      <c r="Q703" s="199">
        <v>0</v>
      </c>
      <c r="R703" s="199">
        <f>Q703*H703</f>
        <v>0</v>
      </c>
      <c r="S703" s="199">
        <v>0</v>
      </c>
      <c r="T703" s="200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01" t="s">
        <v>113</v>
      </c>
      <c r="AT703" s="201" t="s">
        <v>109</v>
      </c>
      <c r="AU703" s="201" t="s">
        <v>73</v>
      </c>
      <c r="AY703" s="14" t="s">
        <v>114</v>
      </c>
      <c r="BE703" s="202">
        <f>IF(N703="základní",J703,0)</f>
        <v>0</v>
      </c>
      <c r="BF703" s="202">
        <f>IF(N703="snížená",J703,0)</f>
        <v>0</v>
      </c>
      <c r="BG703" s="202">
        <f>IF(N703="zákl. přenesená",J703,0)</f>
        <v>0</v>
      </c>
      <c r="BH703" s="202">
        <f>IF(N703="sníž. přenesená",J703,0)</f>
        <v>0</v>
      </c>
      <c r="BI703" s="202">
        <f>IF(N703="nulová",J703,0)</f>
        <v>0</v>
      </c>
      <c r="BJ703" s="14" t="s">
        <v>81</v>
      </c>
      <c r="BK703" s="202">
        <f>ROUND(I703*H703,2)</f>
        <v>0</v>
      </c>
      <c r="BL703" s="14" t="s">
        <v>113</v>
      </c>
      <c r="BM703" s="201" t="s">
        <v>2458</v>
      </c>
    </row>
    <row r="704" s="2" customFormat="1" ht="24.15" customHeight="1">
      <c r="A704" s="35"/>
      <c r="B704" s="36"/>
      <c r="C704" s="188" t="s">
        <v>2459</v>
      </c>
      <c r="D704" s="188" t="s">
        <v>109</v>
      </c>
      <c r="E704" s="189" t="s">
        <v>2460</v>
      </c>
      <c r="F704" s="190" t="s">
        <v>2461</v>
      </c>
      <c r="G704" s="191" t="s">
        <v>112</v>
      </c>
      <c r="H704" s="192">
        <v>1</v>
      </c>
      <c r="I704" s="193"/>
      <c r="J704" s="194">
        <f>ROUND(I704*H704,2)</f>
        <v>0</v>
      </c>
      <c r="K704" s="195"/>
      <c r="L704" s="196"/>
      <c r="M704" s="197" t="s">
        <v>1</v>
      </c>
      <c r="N704" s="198" t="s">
        <v>38</v>
      </c>
      <c r="O704" s="88"/>
      <c r="P704" s="199">
        <f>O704*H704</f>
        <v>0</v>
      </c>
      <c r="Q704" s="199">
        <v>0</v>
      </c>
      <c r="R704" s="199">
        <f>Q704*H704</f>
        <v>0</v>
      </c>
      <c r="S704" s="199">
        <v>0</v>
      </c>
      <c r="T704" s="200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1" t="s">
        <v>113</v>
      </c>
      <c r="AT704" s="201" t="s">
        <v>109</v>
      </c>
      <c r="AU704" s="201" t="s">
        <v>73</v>
      </c>
      <c r="AY704" s="14" t="s">
        <v>114</v>
      </c>
      <c r="BE704" s="202">
        <f>IF(N704="základní",J704,0)</f>
        <v>0</v>
      </c>
      <c r="BF704" s="202">
        <f>IF(N704="snížená",J704,0)</f>
        <v>0</v>
      </c>
      <c r="BG704" s="202">
        <f>IF(N704="zákl. přenesená",J704,0)</f>
        <v>0</v>
      </c>
      <c r="BH704" s="202">
        <f>IF(N704="sníž. přenesená",J704,0)</f>
        <v>0</v>
      </c>
      <c r="BI704" s="202">
        <f>IF(N704="nulová",J704,0)</f>
        <v>0</v>
      </c>
      <c r="BJ704" s="14" t="s">
        <v>81</v>
      </c>
      <c r="BK704" s="202">
        <f>ROUND(I704*H704,2)</f>
        <v>0</v>
      </c>
      <c r="BL704" s="14" t="s">
        <v>113</v>
      </c>
      <c r="BM704" s="201" t="s">
        <v>2462</v>
      </c>
    </row>
    <row r="705" s="2" customFormat="1" ht="24.15" customHeight="1">
      <c r="A705" s="35"/>
      <c r="B705" s="36"/>
      <c r="C705" s="188" t="s">
        <v>2463</v>
      </c>
      <c r="D705" s="188" t="s">
        <v>109</v>
      </c>
      <c r="E705" s="189" t="s">
        <v>2464</v>
      </c>
      <c r="F705" s="190" t="s">
        <v>2465</v>
      </c>
      <c r="G705" s="191" t="s">
        <v>112</v>
      </c>
      <c r="H705" s="192">
        <v>1</v>
      </c>
      <c r="I705" s="193"/>
      <c r="J705" s="194">
        <f>ROUND(I705*H705,2)</f>
        <v>0</v>
      </c>
      <c r="K705" s="195"/>
      <c r="L705" s="196"/>
      <c r="M705" s="197" t="s">
        <v>1</v>
      </c>
      <c r="N705" s="198" t="s">
        <v>38</v>
      </c>
      <c r="O705" s="88"/>
      <c r="P705" s="199">
        <f>O705*H705</f>
        <v>0</v>
      </c>
      <c r="Q705" s="199">
        <v>0</v>
      </c>
      <c r="R705" s="199">
        <f>Q705*H705</f>
        <v>0</v>
      </c>
      <c r="S705" s="199">
        <v>0</v>
      </c>
      <c r="T705" s="200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01" t="s">
        <v>113</v>
      </c>
      <c r="AT705" s="201" t="s">
        <v>109</v>
      </c>
      <c r="AU705" s="201" t="s">
        <v>73</v>
      </c>
      <c r="AY705" s="14" t="s">
        <v>114</v>
      </c>
      <c r="BE705" s="202">
        <f>IF(N705="základní",J705,0)</f>
        <v>0</v>
      </c>
      <c r="BF705" s="202">
        <f>IF(N705="snížená",J705,0)</f>
        <v>0</v>
      </c>
      <c r="BG705" s="202">
        <f>IF(N705="zákl. přenesená",J705,0)</f>
        <v>0</v>
      </c>
      <c r="BH705" s="202">
        <f>IF(N705="sníž. přenesená",J705,0)</f>
        <v>0</v>
      </c>
      <c r="BI705" s="202">
        <f>IF(N705="nulová",J705,0)</f>
        <v>0</v>
      </c>
      <c r="BJ705" s="14" t="s">
        <v>81</v>
      </c>
      <c r="BK705" s="202">
        <f>ROUND(I705*H705,2)</f>
        <v>0</v>
      </c>
      <c r="BL705" s="14" t="s">
        <v>113</v>
      </c>
      <c r="BM705" s="201" t="s">
        <v>2466</v>
      </c>
    </row>
    <row r="706" s="2" customFormat="1" ht="24.15" customHeight="1">
      <c r="A706" s="35"/>
      <c r="B706" s="36"/>
      <c r="C706" s="188" t="s">
        <v>2467</v>
      </c>
      <c r="D706" s="188" t="s">
        <v>109</v>
      </c>
      <c r="E706" s="189" t="s">
        <v>2468</v>
      </c>
      <c r="F706" s="190" t="s">
        <v>2469</v>
      </c>
      <c r="G706" s="191" t="s">
        <v>112</v>
      </c>
      <c r="H706" s="192">
        <v>1</v>
      </c>
      <c r="I706" s="193"/>
      <c r="J706" s="194">
        <f>ROUND(I706*H706,2)</f>
        <v>0</v>
      </c>
      <c r="K706" s="195"/>
      <c r="L706" s="196"/>
      <c r="M706" s="197" t="s">
        <v>1</v>
      </c>
      <c r="N706" s="198" t="s">
        <v>38</v>
      </c>
      <c r="O706" s="88"/>
      <c r="P706" s="199">
        <f>O706*H706</f>
        <v>0</v>
      </c>
      <c r="Q706" s="199">
        <v>0</v>
      </c>
      <c r="R706" s="199">
        <f>Q706*H706</f>
        <v>0</v>
      </c>
      <c r="S706" s="199">
        <v>0</v>
      </c>
      <c r="T706" s="200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01" t="s">
        <v>113</v>
      </c>
      <c r="AT706" s="201" t="s">
        <v>109</v>
      </c>
      <c r="AU706" s="201" t="s">
        <v>73</v>
      </c>
      <c r="AY706" s="14" t="s">
        <v>114</v>
      </c>
      <c r="BE706" s="202">
        <f>IF(N706="základní",J706,0)</f>
        <v>0</v>
      </c>
      <c r="BF706" s="202">
        <f>IF(N706="snížená",J706,0)</f>
        <v>0</v>
      </c>
      <c r="BG706" s="202">
        <f>IF(N706="zákl. přenesená",J706,0)</f>
        <v>0</v>
      </c>
      <c r="BH706" s="202">
        <f>IF(N706="sníž. přenesená",J706,0)</f>
        <v>0</v>
      </c>
      <c r="BI706" s="202">
        <f>IF(N706="nulová",J706,0)</f>
        <v>0</v>
      </c>
      <c r="BJ706" s="14" t="s">
        <v>81</v>
      </c>
      <c r="BK706" s="202">
        <f>ROUND(I706*H706,2)</f>
        <v>0</v>
      </c>
      <c r="BL706" s="14" t="s">
        <v>113</v>
      </c>
      <c r="BM706" s="201" t="s">
        <v>2470</v>
      </c>
    </row>
    <row r="707" s="2" customFormat="1" ht="24.15" customHeight="1">
      <c r="A707" s="35"/>
      <c r="B707" s="36"/>
      <c r="C707" s="188" t="s">
        <v>2471</v>
      </c>
      <c r="D707" s="188" t="s">
        <v>109</v>
      </c>
      <c r="E707" s="189" t="s">
        <v>2472</v>
      </c>
      <c r="F707" s="190" t="s">
        <v>2473</v>
      </c>
      <c r="G707" s="191" t="s">
        <v>112</v>
      </c>
      <c r="H707" s="192">
        <v>1</v>
      </c>
      <c r="I707" s="193"/>
      <c r="J707" s="194">
        <f>ROUND(I707*H707,2)</f>
        <v>0</v>
      </c>
      <c r="K707" s="195"/>
      <c r="L707" s="196"/>
      <c r="M707" s="197" t="s">
        <v>1</v>
      </c>
      <c r="N707" s="198" t="s">
        <v>38</v>
      </c>
      <c r="O707" s="88"/>
      <c r="P707" s="199">
        <f>O707*H707</f>
        <v>0</v>
      </c>
      <c r="Q707" s="199">
        <v>0</v>
      </c>
      <c r="R707" s="199">
        <f>Q707*H707</f>
        <v>0</v>
      </c>
      <c r="S707" s="199">
        <v>0</v>
      </c>
      <c r="T707" s="200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01" t="s">
        <v>113</v>
      </c>
      <c r="AT707" s="201" t="s">
        <v>109</v>
      </c>
      <c r="AU707" s="201" t="s">
        <v>73</v>
      </c>
      <c r="AY707" s="14" t="s">
        <v>114</v>
      </c>
      <c r="BE707" s="202">
        <f>IF(N707="základní",J707,0)</f>
        <v>0</v>
      </c>
      <c r="BF707" s="202">
        <f>IF(N707="snížená",J707,0)</f>
        <v>0</v>
      </c>
      <c r="BG707" s="202">
        <f>IF(N707="zákl. přenesená",J707,0)</f>
        <v>0</v>
      </c>
      <c r="BH707" s="202">
        <f>IF(N707="sníž. přenesená",J707,0)</f>
        <v>0</v>
      </c>
      <c r="BI707" s="202">
        <f>IF(N707="nulová",J707,0)</f>
        <v>0</v>
      </c>
      <c r="BJ707" s="14" t="s">
        <v>81</v>
      </c>
      <c r="BK707" s="202">
        <f>ROUND(I707*H707,2)</f>
        <v>0</v>
      </c>
      <c r="BL707" s="14" t="s">
        <v>113</v>
      </c>
      <c r="BM707" s="201" t="s">
        <v>2474</v>
      </c>
    </row>
    <row r="708" s="2" customFormat="1" ht="24.15" customHeight="1">
      <c r="A708" s="35"/>
      <c r="B708" s="36"/>
      <c r="C708" s="188" t="s">
        <v>2475</v>
      </c>
      <c r="D708" s="188" t="s">
        <v>109</v>
      </c>
      <c r="E708" s="189" t="s">
        <v>2476</v>
      </c>
      <c r="F708" s="190" t="s">
        <v>2477</v>
      </c>
      <c r="G708" s="191" t="s">
        <v>112</v>
      </c>
      <c r="H708" s="192">
        <v>1</v>
      </c>
      <c r="I708" s="193"/>
      <c r="J708" s="194">
        <f>ROUND(I708*H708,2)</f>
        <v>0</v>
      </c>
      <c r="K708" s="195"/>
      <c r="L708" s="196"/>
      <c r="M708" s="197" t="s">
        <v>1</v>
      </c>
      <c r="N708" s="198" t="s">
        <v>38</v>
      </c>
      <c r="O708" s="88"/>
      <c r="P708" s="199">
        <f>O708*H708</f>
        <v>0</v>
      </c>
      <c r="Q708" s="199">
        <v>0</v>
      </c>
      <c r="R708" s="199">
        <f>Q708*H708</f>
        <v>0</v>
      </c>
      <c r="S708" s="199">
        <v>0</v>
      </c>
      <c r="T708" s="200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01" t="s">
        <v>113</v>
      </c>
      <c r="AT708" s="201" t="s">
        <v>109</v>
      </c>
      <c r="AU708" s="201" t="s">
        <v>73</v>
      </c>
      <c r="AY708" s="14" t="s">
        <v>114</v>
      </c>
      <c r="BE708" s="202">
        <f>IF(N708="základní",J708,0)</f>
        <v>0</v>
      </c>
      <c r="BF708" s="202">
        <f>IF(N708="snížená",J708,0)</f>
        <v>0</v>
      </c>
      <c r="BG708" s="202">
        <f>IF(N708="zákl. přenesená",J708,0)</f>
        <v>0</v>
      </c>
      <c r="BH708" s="202">
        <f>IF(N708="sníž. přenesená",J708,0)</f>
        <v>0</v>
      </c>
      <c r="BI708" s="202">
        <f>IF(N708="nulová",J708,0)</f>
        <v>0</v>
      </c>
      <c r="BJ708" s="14" t="s">
        <v>81</v>
      </c>
      <c r="BK708" s="202">
        <f>ROUND(I708*H708,2)</f>
        <v>0</v>
      </c>
      <c r="BL708" s="14" t="s">
        <v>113</v>
      </c>
      <c r="BM708" s="201" t="s">
        <v>2478</v>
      </c>
    </row>
    <row r="709" s="2" customFormat="1" ht="24.15" customHeight="1">
      <c r="A709" s="35"/>
      <c r="B709" s="36"/>
      <c r="C709" s="188" t="s">
        <v>2479</v>
      </c>
      <c r="D709" s="188" t="s">
        <v>109</v>
      </c>
      <c r="E709" s="189" t="s">
        <v>2480</v>
      </c>
      <c r="F709" s="190" t="s">
        <v>2481</v>
      </c>
      <c r="G709" s="191" t="s">
        <v>112</v>
      </c>
      <c r="H709" s="192">
        <v>1</v>
      </c>
      <c r="I709" s="193"/>
      <c r="J709" s="194">
        <f>ROUND(I709*H709,2)</f>
        <v>0</v>
      </c>
      <c r="K709" s="195"/>
      <c r="L709" s="196"/>
      <c r="M709" s="197" t="s">
        <v>1</v>
      </c>
      <c r="N709" s="198" t="s">
        <v>38</v>
      </c>
      <c r="O709" s="88"/>
      <c r="P709" s="199">
        <f>O709*H709</f>
        <v>0</v>
      </c>
      <c r="Q709" s="199">
        <v>0</v>
      </c>
      <c r="R709" s="199">
        <f>Q709*H709</f>
        <v>0</v>
      </c>
      <c r="S709" s="199">
        <v>0</v>
      </c>
      <c r="T709" s="200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201" t="s">
        <v>113</v>
      </c>
      <c r="AT709" s="201" t="s">
        <v>109</v>
      </c>
      <c r="AU709" s="201" t="s">
        <v>73</v>
      </c>
      <c r="AY709" s="14" t="s">
        <v>114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14" t="s">
        <v>81</v>
      </c>
      <c r="BK709" s="202">
        <f>ROUND(I709*H709,2)</f>
        <v>0</v>
      </c>
      <c r="BL709" s="14" t="s">
        <v>113</v>
      </c>
      <c r="BM709" s="201" t="s">
        <v>2482</v>
      </c>
    </row>
    <row r="710" s="2" customFormat="1" ht="24.15" customHeight="1">
      <c r="A710" s="35"/>
      <c r="B710" s="36"/>
      <c r="C710" s="188" t="s">
        <v>2483</v>
      </c>
      <c r="D710" s="188" t="s">
        <v>109</v>
      </c>
      <c r="E710" s="189" t="s">
        <v>2484</v>
      </c>
      <c r="F710" s="190" t="s">
        <v>2485</v>
      </c>
      <c r="G710" s="191" t="s">
        <v>112</v>
      </c>
      <c r="H710" s="192">
        <v>1</v>
      </c>
      <c r="I710" s="193"/>
      <c r="J710" s="194">
        <f>ROUND(I710*H710,2)</f>
        <v>0</v>
      </c>
      <c r="K710" s="195"/>
      <c r="L710" s="196"/>
      <c r="M710" s="197" t="s">
        <v>1</v>
      </c>
      <c r="N710" s="198" t="s">
        <v>38</v>
      </c>
      <c r="O710" s="88"/>
      <c r="P710" s="199">
        <f>O710*H710</f>
        <v>0</v>
      </c>
      <c r="Q710" s="199">
        <v>0</v>
      </c>
      <c r="R710" s="199">
        <f>Q710*H710</f>
        <v>0</v>
      </c>
      <c r="S710" s="199">
        <v>0</v>
      </c>
      <c r="T710" s="200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01" t="s">
        <v>113</v>
      </c>
      <c r="AT710" s="201" t="s">
        <v>109</v>
      </c>
      <c r="AU710" s="201" t="s">
        <v>73</v>
      </c>
      <c r="AY710" s="14" t="s">
        <v>114</v>
      </c>
      <c r="BE710" s="202">
        <f>IF(N710="základní",J710,0)</f>
        <v>0</v>
      </c>
      <c r="BF710" s="202">
        <f>IF(N710="snížená",J710,0)</f>
        <v>0</v>
      </c>
      <c r="BG710" s="202">
        <f>IF(N710="zákl. přenesená",J710,0)</f>
        <v>0</v>
      </c>
      <c r="BH710" s="202">
        <f>IF(N710="sníž. přenesená",J710,0)</f>
        <v>0</v>
      </c>
      <c r="BI710" s="202">
        <f>IF(N710="nulová",J710,0)</f>
        <v>0</v>
      </c>
      <c r="BJ710" s="14" t="s">
        <v>81</v>
      </c>
      <c r="BK710" s="202">
        <f>ROUND(I710*H710,2)</f>
        <v>0</v>
      </c>
      <c r="BL710" s="14" t="s">
        <v>113</v>
      </c>
      <c r="BM710" s="201" t="s">
        <v>2486</v>
      </c>
    </row>
    <row r="711" s="2" customFormat="1" ht="24.15" customHeight="1">
      <c r="A711" s="35"/>
      <c r="B711" s="36"/>
      <c r="C711" s="188" t="s">
        <v>2487</v>
      </c>
      <c r="D711" s="188" t="s">
        <v>109</v>
      </c>
      <c r="E711" s="189" t="s">
        <v>2488</v>
      </c>
      <c r="F711" s="190" t="s">
        <v>2489</v>
      </c>
      <c r="G711" s="191" t="s">
        <v>112</v>
      </c>
      <c r="H711" s="192">
        <v>1</v>
      </c>
      <c r="I711" s="193"/>
      <c r="J711" s="194">
        <f>ROUND(I711*H711,2)</f>
        <v>0</v>
      </c>
      <c r="K711" s="195"/>
      <c r="L711" s="196"/>
      <c r="M711" s="197" t="s">
        <v>1</v>
      </c>
      <c r="N711" s="198" t="s">
        <v>38</v>
      </c>
      <c r="O711" s="88"/>
      <c r="P711" s="199">
        <f>O711*H711</f>
        <v>0</v>
      </c>
      <c r="Q711" s="199">
        <v>0</v>
      </c>
      <c r="R711" s="199">
        <f>Q711*H711</f>
        <v>0</v>
      </c>
      <c r="S711" s="199">
        <v>0</v>
      </c>
      <c r="T711" s="200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01" t="s">
        <v>113</v>
      </c>
      <c r="AT711" s="201" t="s">
        <v>109</v>
      </c>
      <c r="AU711" s="201" t="s">
        <v>73</v>
      </c>
      <c r="AY711" s="14" t="s">
        <v>114</v>
      </c>
      <c r="BE711" s="202">
        <f>IF(N711="základní",J711,0)</f>
        <v>0</v>
      </c>
      <c r="BF711" s="202">
        <f>IF(N711="snížená",J711,0)</f>
        <v>0</v>
      </c>
      <c r="BG711" s="202">
        <f>IF(N711="zákl. přenesená",J711,0)</f>
        <v>0</v>
      </c>
      <c r="BH711" s="202">
        <f>IF(N711="sníž. přenesená",J711,0)</f>
        <v>0</v>
      </c>
      <c r="BI711" s="202">
        <f>IF(N711="nulová",J711,0)</f>
        <v>0</v>
      </c>
      <c r="BJ711" s="14" t="s">
        <v>81</v>
      </c>
      <c r="BK711" s="202">
        <f>ROUND(I711*H711,2)</f>
        <v>0</v>
      </c>
      <c r="BL711" s="14" t="s">
        <v>113</v>
      </c>
      <c r="BM711" s="201" t="s">
        <v>2490</v>
      </c>
    </row>
    <row r="712" s="2" customFormat="1" ht="24.15" customHeight="1">
      <c r="A712" s="35"/>
      <c r="B712" s="36"/>
      <c r="C712" s="188" t="s">
        <v>2491</v>
      </c>
      <c r="D712" s="188" t="s">
        <v>109</v>
      </c>
      <c r="E712" s="189" t="s">
        <v>2492</v>
      </c>
      <c r="F712" s="190" t="s">
        <v>2493</v>
      </c>
      <c r="G712" s="191" t="s">
        <v>112</v>
      </c>
      <c r="H712" s="192">
        <v>1</v>
      </c>
      <c r="I712" s="193"/>
      <c r="J712" s="194">
        <f>ROUND(I712*H712,2)</f>
        <v>0</v>
      </c>
      <c r="K712" s="195"/>
      <c r="L712" s="196"/>
      <c r="M712" s="197" t="s">
        <v>1</v>
      </c>
      <c r="N712" s="198" t="s">
        <v>38</v>
      </c>
      <c r="O712" s="88"/>
      <c r="P712" s="199">
        <f>O712*H712</f>
        <v>0</v>
      </c>
      <c r="Q712" s="199">
        <v>0</v>
      </c>
      <c r="R712" s="199">
        <f>Q712*H712</f>
        <v>0</v>
      </c>
      <c r="S712" s="199">
        <v>0</v>
      </c>
      <c r="T712" s="200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01" t="s">
        <v>113</v>
      </c>
      <c r="AT712" s="201" t="s">
        <v>109</v>
      </c>
      <c r="AU712" s="201" t="s">
        <v>73</v>
      </c>
      <c r="AY712" s="14" t="s">
        <v>114</v>
      </c>
      <c r="BE712" s="202">
        <f>IF(N712="základní",J712,0)</f>
        <v>0</v>
      </c>
      <c r="BF712" s="202">
        <f>IF(N712="snížená",J712,0)</f>
        <v>0</v>
      </c>
      <c r="BG712" s="202">
        <f>IF(N712="zákl. přenesená",J712,0)</f>
        <v>0</v>
      </c>
      <c r="BH712" s="202">
        <f>IF(N712="sníž. přenesená",J712,0)</f>
        <v>0</v>
      </c>
      <c r="BI712" s="202">
        <f>IF(N712="nulová",J712,0)</f>
        <v>0</v>
      </c>
      <c r="BJ712" s="14" t="s">
        <v>81</v>
      </c>
      <c r="BK712" s="202">
        <f>ROUND(I712*H712,2)</f>
        <v>0</v>
      </c>
      <c r="BL712" s="14" t="s">
        <v>113</v>
      </c>
      <c r="BM712" s="201" t="s">
        <v>2494</v>
      </c>
    </row>
    <row r="713" s="2" customFormat="1" ht="24.15" customHeight="1">
      <c r="A713" s="35"/>
      <c r="B713" s="36"/>
      <c r="C713" s="188" t="s">
        <v>2495</v>
      </c>
      <c r="D713" s="188" t="s">
        <v>109</v>
      </c>
      <c r="E713" s="189" t="s">
        <v>2496</v>
      </c>
      <c r="F713" s="190" t="s">
        <v>2497</v>
      </c>
      <c r="G713" s="191" t="s">
        <v>112</v>
      </c>
      <c r="H713" s="192">
        <v>1</v>
      </c>
      <c r="I713" s="193"/>
      <c r="J713" s="194">
        <f>ROUND(I713*H713,2)</f>
        <v>0</v>
      </c>
      <c r="K713" s="195"/>
      <c r="L713" s="196"/>
      <c r="M713" s="197" t="s">
        <v>1</v>
      </c>
      <c r="N713" s="198" t="s">
        <v>38</v>
      </c>
      <c r="O713" s="88"/>
      <c r="P713" s="199">
        <f>O713*H713</f>
        <v>0</v>
      </c>
      <c r="Q713" s="199">
        <v>0</v>
      </c>
      <c r="R713" s="199">
        <f>Q713*H713</f>
        <v>0</v>
      </c>
      <c r="S713" s="199">
        <v>0</v>
      </c>
      <c r="T713" s="200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01" t="s">
        <v>113</v>
      </c>
      <c r="AT713" s="201" t="s">
        <v>109</v>
      </c>
      <c r="AU713" s="201" t="s">
        <v>73</v>
      </c>
      <c r="AY713" s="14" t="s">
        <v>114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14" t="s">
        <v>81</v>
      </c>
      <c r="BK713" s="202">
        <f>ROUND(I713*H713,2)</f>
        <v>0</v>
      </c>
      <c r="BL713" s="14" t="s">
        <v>113</v>
      </c>
      <c r="BM713" s="201" t="s">
        <v>2498</v>
      </c>
    </row>
    <row r="714" s="2" customFormat="1" ht="24.15" customHeight="1">
      <c r="A714" s="35"/>
      <c r="B714" s="36"/>
      <c r="C714" s="188" t="s">
        <v>2499</v>
      </c>
      <c r="D714" s="188" t="s">
        <v>109</v>
      </c>
      <c r="E714" s="189" t="s">
        <v>2500</v>
      </c>
      <c r="F714" s="190" t="s">
        <v>2501</v>
      </c>
      <c r="G714" s="191" t="s">
        <v>112</v>
      </c>
      <c r="H714" s="192">
        <v>1</v>
      </c>
      <c r="I714" s="193"/>
      <c r="J714" s="194">
        <f>ROUND(I714*H714,2)</f>
        <v>0</v>
      </c>
      <c r="K714" s="195"/>
      <c r="L714" s="196"/>
      <c r="M714" s="197" t="s">
        <v>1</v>
      </c>
      <c r="N714" s="198" t="s">
        <v>38</v>
      </c>
      <c r="O714" s="88"/>
      <c r="P714" s="199">
        <f>O714*H714</f>
        <v>0</v>
      </c>
      <c r="Q714" s="199">
        <v>0</v>
      </c>
      <c r="R714" s="199">
        <f>Q714*H714</f>
        <v>0</v>
      </c>
      <c r="S714" s="199">
        <v>0</v>
      </c>
      <c r="T714" s="200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01" t="s">
        <v>113</v>
      </c>
      <c r="AT714" s="201" t="s">
        <v>109</v>
      </c>
      <c r="AU714" s="201" t="s">
        <v>73</v>
      </c>
      <c r="AY714" s="14" t="s">
        <v>114</v>
      </c>
      <c r="BE714" s="202">
        <f>IF(N714="základní",J714,0)</f>
        <v>0</v>
      </c>
      <c r="BF714" s="202">
        <f>IF(N714="snížená",J714,0)</f>
        <v>0</v>
      </c>
      <c r="BG714" s="202">
        <f>IF(N714="zákl. přenesená",J714,0)</f>
        <v>0</v>
      </c>
      <c r="BH714" s="202">
        <f>IF(N714="sníž. přenesená",J714,0)</f>
        <v>0</v>
      </c>
      <c r="BI714" s="202">
        <f>IF(N714="nulová",J714,0)</f>
        <v>0</v>
      </c>
      <c r="BJ714" s="14" t="s">
        <v>81</v>
      </c>
      <c r="BK714" s="202">
        <f>ROUND(I714*H714,2)</f>
        <v>0</v>
      </c>
      <c r="BL714" s="14" t="s">
        <v>113</v>
      </c>
      <c r="BM714" s="201" t="s">
        <v>2502</v>
      </c>
    </row>
    <row r="715" s="2" customFormat="1" ht="21.75" customHeight="1">
      <c r="A715" s="35"/>
      <c r="B715" s="36"/>
      <c r="C715" s="188" t="s">
        <v>2503</v>
      </c>
      <c r="D715" s="188" t="s">
        <v>109</v>
      </c>
      <c r="E715" s="189" t="s">
        <v>2504</v>
      </c>
      <c r="F715" s="190" t="s">
        <v>2505</v>
      </c>
      <c r="G715" s="191" t="s">
        <v>112</v>
      </c>
      <c r="H715" s="192">
        <v>1</v>
      </c>
      <c r="I715" s="193"/>
      <c r="J715" s="194">
        <f>ROUND(I715*H715,2)</f>
        <v>0</v>
      </c>
      <c r="K715" s="195"/>
      <c r="L715" s="196"/>
      <c r="M715" s="197" t="s">
        <v>1</v>
      </c>
      <c r="N715" s="198" t="s">
        <v>38</v>
      </c>
      <c r="O715" s="88"/>
      <c r="P715" s="199">
        <f>O715*H715</f>
        <v>0</v>
      </c>
      <c r="Q715" s="199">
        <v>0</v>
      </c>
      <c r="R715" s="199">
        <f>Q715*H715</f>
        <v>0</v>
      </c>
      <c r="S715" s="199">
        <v>0</v>
      </c>
      <c r="T715" s="200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01" t="s">
        <v>113</v>
      </c>
      <c r="AT715" s="201" t="s">
        <v>109</v>
      </c>
      <c r="AU715" s="201" t="s">
        <v>73</v>
      </c>
      <c r="AY715" s="14" t="s">
        <v>114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14" t="s">
        <v>81</v>
      </c>
      <c r="BK715" s="202">
        <f>ROUND(I715*H715,2)</f>
        <v>0</v>
      </c>
      <c r="BL715" s="14" t="s">
        <v>113</v>
      </c>
      <c r="BM715" s="201" t="s">
        <v>2506</v>
      </c>
    </row>
    <row r="716" s="2" customFormat="1" ht="21.75" customHeight="1">
      <c r="A716" s="35"/>
      <c r="B716" s="36"/>
      <c r="C716" s="188" t="s">
        <v>2507</v>
      </c>
      <c r="D716" s="188" t="s">
        <v>109</v>
      </c>
      <c r="E716" s="189" t="s">
        <v>2508</v>
      </c>
      <c r="F716" s="190" t="s">
        <v>2509</v>
      </c>
      <c r="G716" s="191" t="s">
        <v>112</v>
      </c>
      <c r="H716" s="192">
        <v>1</v>
      </c>
      <c r="I716" s="193"/>
      <c r="J716" s="194">
        <f>ROUND(I716*H716,2)</f>
        <v>0</v>
      </c>
      <c r="K716" s="195"/>
      <c r="L716" s="196"/>
      <c r="M716" s="197" t="s">
        <v>1</v>
      </c>
      <c r="N716" s="198" t="s">
        <v>38</v>
      </c>
      <c r="O716" s="88"/>
      <c r="P716" s="199">
        <f>O716*H716</f>
        <v>0</v>
      </c>
      <c r="Q716" s="199">
        <v>0</v>
      </c>
      <c r="R716" s="199">
        <f>Q716*H716</f>
        <v>0</v>
      </c>
      <c r="S716" s="199">
        <v>0</v>
      </c>
      <c r="T716" s="200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201" t="s">
        <v>113</v>
      </c>
      <c r="AT716" s="201" t="s">
        <v>109</v>
      </c>
      <c r="AU716" s="201" t="s">
        <v>73</v>
      </c>
      <c r="AY716" s="14" t="s">
        <v>114</v>
      </c>
      <c r="BE716" s="202">
        <f>IF(N716="základní",J716,0)</f>
        <v>0</v>
      </c>
      <c r="BF716" s="202">
        <f>IF(N716="snížená",J716,0)</f>
        <v>0</v>
      </c>
      <c r="BG716" s="202">
        <f>IF(N716="zákl. přenesená",J716,0)</f>
        <v>0</v>
      </c>
      <c r="BH716" s="202">
        <f>IF(N716="sníž. přenesená",J716,0)</f>
        <v>0</v>
      </c>
      <c r="BI716" s="202">
        <f>IF(N716="nulová",J716,0)</f>
        <v>0</v>
      </c>
      <c r="BJ716" s="14" t="s">
        <v>81</v>
      </c>
      <c r="BK716" s="202">
        <f>ROUND(I716*H716,2)</f>
        <v>0</v>
      </c>
      <c r="BL716" s="14" t="s">
        <v>113</v>
      </c>
      <c r="BM716" s="201" t="s">
        <v>2510</v>
      </c>
    </row>
    <row r="717" s="2" customFormat="1" ht="21.75" customHeight="1">
      <c r="A717" s="35"/>
      <c r="B717" s="36"/>
      <c r="C717" s="188" t="s">
        <v>2511</v>
      </c>
      <c r="D717" s="188" t="s">
        <v>109</v>
      </c>
      <c r="E717" s="189" t="s">
        <v>2512</v>
      </c>
      <c r="F717" s="190" t="s">
        <v>2513</v>
      </c>
      <c r="G717" s="191" t="s">
        <v>112</v>
      </c>
      <c r="H717" s="192">
        <v>1</v>
      </c>
      <c r="I717" s="193"/>
      <c r="J717" s="194">
        <f>ROUND(I717*H717,2)</f>
        <v>0</v>
      </c>
      <c r="K717" s="195"/>
      <c r="L717" s="196"/>
      <c r="M717" s="197" t="s">
        <v>1</v>
      </c>
      <c r="N717" s="198" t="s">
        <v>38</v>
      </c>
      <c r="O717" s="88"/>
      <c r="P717" s="199">
        <f>O717*H717</f>
        <v>0</v>
      </c>
      <c r="Q717" s="199">
        <v>0</v>
      </c>
      <c r="R717" s="199">
        <f>Q717*H717</f>
        <v>0</v>
      </c>
      <c r="S717" s="199">
        <v>0</v>
      </c>
      <c r="T717" s="200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01" t="s">
        <v>113</v>
      </c>
      <c r="AT717" s="201" t="s">
        <v>109</v>
      </c>
      <c r="AU717" s="201" t="s">
        <v>73</v>
      </c>
      <c r="AY717" s="14" t="s">
        <v>114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14" t="s">
        <v>81</v>
      </c>
      <c r="BK717" s="202">
        <f>ROUND(I717*H717,2)</f>
        <v>0</v>
      </c>
      <c r="BL717" s="14" t="s">
        <v>113</v>
      </c>
      <c r="BM717" s="201" t="s">
        <v>2514</v>
      </c>
    </row>
    <row r="718" s="2" customFormat="1" ht="21.75" customHeight="1">
      <c r="A718" s="35"/>
      <c r="B718" s="36"/>
      <c r="C718" s="188" t="s">
        <v>2515</v>
      </c>
      <c r="D718" s="188" t="s">
        <v>109</v>
      </c>
      <c r="E718" s="189" t="s">
        <v>2516</v>
      </c>
      <c r="F718" s="190" t="s">
        <v>2517</v>
      </c>
      <c r="G718" s="191" t="s">
        <v>112</v>
      </c>
      <c r="H718" s="192">
        <v>1</v>
      </c>
      <c r="I718" s="193"/>
      <c r="J718" s="194">
        <f>ROUND(I718*H718,2)</f>
        <v>0</v>
      </c>
      <c r="K718" s="195"/>
      <c r="L718" s="196"/>
      <c r="M718" s="197" t="s">
        <v>1</v>
      </c>
      <c r="N718" s="198" t="s">
        <v>38</v>
      </c>
      <c r="O718" s="88"/>
      <c r="P718" s="199">
        <f>O718*H718</f>
        <v>0</v>
      </c>
      <c r="Q718" s="199">
        <v>0</v>
      </c>
      <c r="R718" s="199">
        <f>Q718*H718</f>
        <v>0</v>
      </c>
      <c r="S718" s="199">
        <v>0</v>
      </c>
      <c r="T718" s="200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01" t="s">
        <v>113</v>
      </c>
      <c r="AT718" s="201" t="s">
        <v>109</v>
      </c>
      <c r="AU718" s="201" t="s">
        <v>73</v>
      </c>
      <c r="AY718" s="14" t="s">
        <v>114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14" t="s">
        <v>81</v>
      </c>
      <c r="BK718" s="202">
        <f>ROUND(I718*H718,2)</f>
        <v>0</v>
      </c>
      <c r="BL718" s="14" t="s">
        <v>113</v>
      </c>
      <c r="BM718" s="201" t="s">
        <v>2518</v>
      </c>
    </row>
    <row r="719" s="2" customFormat="1" ht="21.75" customHeight="1">
      <c r="A719" s="35"/>
      <c r="B719" s="36"/>
      <c r="C719" s="188" t="s">
        <v>2519</v>
      </c>
      <c r="D719" s="188" t="s">
        <v>109</v>
      </c>
      <c r="E719" s="189" t="s">
        <v>2520</v>
      </c>
      <c r="F719" s="190" t="s">
        <v>2521</v>
      </c>
      <c r="G719" s="191" t="s">
        <v>112</v>
      </c>
      <c r="H719" s="192">
        <v>1</v>
      </c>
      <c r="I719" s="193"/>
      <c r="J719" s="194">
        <f>ROUND(I719*H719,2)</f>
        <v>0</v>
      </c>
      <c r="K719" s="195"/>
      <c r="L719" s="196"/>
      <c r="M719" s="197" t="s">
        <v>1</v>
      </c>
      <c r="N719" s="198" t="s">
        <v>38</v>
      </c>
      <c r="O719" s="88"/>
      <c r="P719" s="199">
        <f>O719*H719</f>
        <v>0</v>
      </c>
      <c r="Q719" s="199">
        <v>0</v>
      </c>
      <c r="R719" s="199">
        <f>Q719*H719</f>
        <v>0</v>
      </c>
      <c r="S719" s="199">
        <v>0</v>
      </c>
      <c r="T719" s="200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01" t="s">
        <v>113</v>
      </c>
      <c r="AT719" s="201" t="s">
        <v>109</v>
      </c>
      <c r="AU719" s="201" t="s">
        <v>73</v>
      </c>
      <c r="AY719" s="14" t="s">
        <v>114</v>
      </c>
      <c r="BE719" s="202">
        <f>IF(N719="základní",J719,0)</f>
        <v>0</v>
      </c>
      <c r="BF719" s="202">
        <f>IF(N719="snížená",J719,0)</f>
        <v>0</v>
      </c>
      <c r="BG719" s="202">
        <f>IF(N719="zákl. přenesená",J719,0)</f>
        <v>0</v>
      </c>
      <c r="BH719" s="202">
        <f>IF(N719="sníž. přenesená",J719,0)</f>
        <v>0</v>
      </c>
      <c r="BI719" s="202">
        <f>IF(N719="nulová",J719,0)</f>
        <v>0</v>
      </c>
      <c r="BJ719" s="14" t="s">
        <v>81</v>
      </c>
      <c r="BK719" s="202">
        <f>ROUND(I719*H719,2)</f>
        <v>0</v>
      </c>
      <c r="BL719" s="14" t="s">
        <v>113</v>
      </c>
      <c r="BM719" s="201" t="s">
        <v>2522</v>
      </c>
    </row>
    <row r="720" s="2" customFormat="1" ht="21.75" customHeight="1">
      <c r="A720" s="35"/>
      <c r="B720" s="36"/>
      <c r="C720" s="188" t="s">
        <v>2523</v>
      </c>
      <c r="D720" s="188" t="s">
        <v>109</v>
      </c>
      <c r="E720" s="189" t="s">
        <v>2524</v>
      </c>
      <c r="F720" s="190" t="s">
        <v>2525</v>
      </c>
      <c r="G720" s="191" t="s">
        <v>112</v>
      </c>
      <c r="H720" s="192">
        <v>1</v>
      </c>
      <c r="I720" s="193"/>
      <c r="J720" s="194">
        <f>ROUND(I720*H720,2)</f>
        <v>0</v>
      </c>
      <c r="K720" s="195"/>
      <c r="L720" s="196"/>
      <c r="M720" s="197" t="s">
        <v>1</v>
      </c>
      <c r="N720" s="198" t="s">
        <v>38</v>
      </c>
      <c r="O720" s="88"/>
      <c r="P720" s="199">
        <f>O720*H720</f>
        <v>0</v>
      </c>
      <c r="Q720" s="199">
        <v>0</v>
      </c>
      <c r="R720" s="199">
        <f>Q720*H720</f>
        <v>0</v>
      </c>
      <c r="S720" s="199">
        <v>0</v>
      </c>
      <c r="T720" s="200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01" t="s">
        <v>113</v>
      </c>
      <c r="AT720" s="201" t="s">
        <v>109</v>
      </c>
      <c r="AU720" s="201" t="s">
        <v>73</v>
      </c>
      <c r="AY720" s="14" t="s">
        <v>114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14" t="s">
        <v>81</v>
      </c>
      <c r="BK720" s="202">
        <f>ROUND(I720*H720,2)</f>
        <v>0</v>
      </c>
      <c r="BL720" s="14" t="s">
        <v>113</v>
      </c>
      <c r="BM720" s="201" t="s">
        <v>2526</v>
      </c>
    </row>
    <row r="721" s="2" customFormat="1" ht="24.15" customHeight="1">
      <c r="A721" s="35"/>
      <c r="B721" s="36"/>
      <c r="C721" s="188" t="s">
        <v>2527</v>
      </c>
      <c r="D721" s="188" t="s">
        <v>109</v>
      </c>
      <c r="E721" s="189" t="s">
        <v>2528</v>
      </c>
      <c r="F721" s="190" t="s">
        <v>2529</v>
      </c>
      <c r="G721" s="191" t="s">
        <v>112</v>
      </c>
      <c r="H721" s="192">
        <v>1</v>
      </c>
      <c r="I721" s="193"/>
      <c r="J721" s="194">
        <f>ROUND(I721*H721,2)</f>
        <v>0</v>
      </c>
      <c r="K721" s="195"/>
      <c r="L721" s="196"/>
      <c r="M721" s="197" t="s">
        <v>1</v>
      </c>
      <c r="N721" s="198" t="s">
        <v>38</v>
      </c>
      <c r="O721" s="88"/>
      <c r="P721" s="199">
        <f>O721*H721</f>
        <v>0</v>
      </c>
      <c r="Q721" s="199">
        <v>0</v>
      </c>
      <c r="R721" s="199">
        <f>Q721*H721</f>
        <v>0</v>
      </c>
      <c r="S721" s="199">
        <v>0</v>
      </c>
      <c r="T721" s="200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1" t="s">
        <v>113</v>
      </c>
      <c r="AT721" s="201" t="s">
        <v>109</v>
      </c>
      <c r="AU721" s="201" t="s">
        <v>73</v>
      </c>
      <c r="AY721" s="14" t="s">
        <v>114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14" t="s">
        <v>81</v>
      </c>
      <c r="BK721" s="202">
        <f>ROUND(I721*H721,2)</f>
        <v>0</v>
      </c>
      <c r="BL721" s="14" t="s">
        <v>113</v>
      </c>
      <c r="BM721" s="201" t="s">
        <v>2530</v>
      </c>
    </row>
    <row r="722" s="2" customFormat="1" ht="24.15" customHeight="1">
      <c r="A722" s="35"/>
      <c r="B722" s="36"/>
      <c r="C722" s="188" t="s">
        <v>2531</v>
      </c>
      <c r="D722" s="188" t="s">
        <v>109</v>
      </c>
      <c r="E722" s="189" t="s">
        <v>2532</v>
      </c>
      <c r="F722" s="190" t="s">
        <v>2533</v>
      </c>
      <c r="G722" s="191" t="s">
        <v>112</v>
      </c>
      <c r="H722" s="192">
        <v>1</v>
      </c>
      <c r="I722" s="193"/>
      <c r="J722" s="194">
        <f>ROUND(I722*H722,2)</f>
        <v>0</v>
      </c>
      <c r="K722" s="195"/>
      <c r="L722" s="196"/>
      <c r="M722" s="197" t="s">
        <v>1</v>
      </c>
      <c r="N722" s="198" t="s">
        <v>38</v>
      </c>
      <c r="O722" s="88"/>
      <c r="P722" s="199">
        <f>O722*H722</f>
        <v>0</v>
      </c>
      <c r="Q722" s="199">
        <v>0</v>
      </c>
      <c r="R722" s="199">
        <f>Q722*H722</f>
        <v>0</v>
      </c>
      <c r="S722" s="199">
        <v>0</v>
      </c>
      <c r="T722" s="200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1" t="s">
        <v>113</v>
      </c>
      <c r="AT722" s="201" t="s">
        <v>109</v>
      </c>
      <c r="AU722" s="201" t="s">
        <v>73</v>
      </c>
      <c r="AY722" s="14" t="s">
        <v>114</v>
      </c>
      <c r="BE722" s="202">
        <f>IF(N722="základní",J722,0)</f>
        <v>0</v>
      </c>
      <c r="BF722" s="202">
        <f>IF(N722="snížená",J722,0)</f>
        <v>0</v>
      </c>
      <c r="BG722" s="202">
        <f>IF(N722="zákl. přenesená",J722,0)</f>
        <v>0</v>
      </c>
      <c r="BH722" s="202">
        <f>IF(N722="sníž. přenesená",J722,0)</f>
        <v>0</v>
      </c>
      <c r="BI722" s="202">
        <f>IF(N722="nulová",J722,0)</f>
        <v>0</v>
      </c>
      <c r="BJ722" s="14" t="s">
        <v>81</v>
      </c>
      <c r="BK722" s="202">
        <f>ROUND(I722*H722,2)</f>
        <v>0</v>
      </c>
      <c r="BL722" s="14" t="s">
        <v>113</v>
      </c>
      <c r="BM722" s="201" t="s">
        <v>2534</v>
      </c>
    </row>
    <row r="723" s="2" customFormat="1" ht="24.15" customHeight="1">
      <c r="A723" s="35"/>
      <c r="B723" s="36"/>
      <c r="C723" s="188" t="s">
        <v>2535</v>
      </c>
      <c r="D723" s="188" t="s">
        <v>109</v>
      </c>
      <c r="E723" s="189" t="s">
        <v>2536</v>
      </c>
      <c r="F723" s="190" t="s">
        <v>2537</v>
      </c>
      <c r="G723" s="191" t="s">
        <v>112</v>
      </c>
      <c r="H723" s="192">
        <v>1</v>
      </c>
      <c r="I723" s="193"/>
      <c r="J723" s="194">
        <f>ROUND(I723*H723,2)</f>
        <v>0</v>
      </c>
      <c r="K723" s="195"/>
      <c r="L723" s="196"/>
      <c r="M723" s="197" t="s">
        <v>1</v>
      </c>
      <c r="N723" s="198" t="s">
        <v>38</v>
      </c>
      <c r="O723" s="88"/>
      <c r="P723" s="199">
        <f>O723*H723</f>
        <v>0</v>
      </c>
      <c r="Q723" s="199">
        <v>0</v>
      </c>
      <c r="R723" s="199">
        <f>Q723*H723</f>
        <v>0</v>
      </c>
      <c r="S723" s="199">
        <v>0</v>
      </c>
      <c r="T723" s="200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1" t="s">
        <v>113</v>
      </c>
      <c r="AT723" s="201" t="s">
        <v>109</v>
      </c>
      <c r="AU723" s="201" t="s">
        <v>73</v>
      </c>
      <c r="AY723" s="14" t="s">
        <v>114</v>
      </c>
      <c r="BE723" s="202">
        <f>IF(N723="základní",J723,0)</f>
        <v>0</v>
      </c>
      <c r="BF723" s="202">
        <f>IF(N723="snížená",J723,0)</f>
        <v>0</v>
      </c>
      <c r="BG723" s="202">
        <f>IF(N723="zákl. přenesená",J723,0)</f>
        <v>0</v>
      </c>
      <c r="BH723" s="202">
        <f>IF(N723="sníž. přenesená",J723,0)</f>
        <v>0</v>
      </c>
      <c r="BI723" s="202">
        <f>IF(N723="nulová",J723,0)</f>
        <v>0</v>
      </c>
      <c r="BJ723" s="14" t="s">
        <v>81</v>
      </c>
      <c r="BK723" s="202">
        <f>ROUND(I723*H723,2)</f>
        <v>0</v>
      </c>
      <c r="BL723" s="14" t="s">
        <v>113</v>
      </c>
      <c r="BM723" s="201" t="s">
        <v>2538</v>
      </c>
    </row>
    <row r="724" s="2" customFormat="1" ht="16.5" customHeight="1">
      <c r="A724" s="35"/>
      <c r="B724" s="36"/>
      <c r="C724" s="188" t="s">
        <v>2539</v>
      </c>
      <c r="D724" s="188" t="s">
        <v>109</v>
      </c>
      <c r="E724" s="189" t="s">
        <v>2540</v>
      </c>
      <c r="F724" s="190" t="s">
        <v>2541</v>
      </c>
      <c r="G724" s="191" t="s">
        <v>112</v>
      </c>
      <c r="H724" s="192">
        <v>3</v>
      </c>
      <c r="I724" s="193"/>
      <c r="J724" s="194">
        <f>ROUND(I724*H724,2)</f>
        <v>0</v>
      </c>
      <c r="K724" s="195"/>
      <c r="L724" s="196"/>
      <c r="M724" s="197" t="s">
        <v>1</v>
      </c>
      <c r="N724" s="198" t="s">
        <v>38</v>
      </c>
      <c r="O724" s="88"/>
      <c r="P724" s="199">
        <f>O724*H724</f>
        <v>0</v>
      </c>
      <c r="Q724" s="199">
        <v>0</v>
      </c>
      <c r="R724" s="199">
        <f>Q724*H724</f>
        <v>0</v>
      </c>
      <c r="S724" s="199">
        <v>0</v>
      </c>
      <c r="T724" s="200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01" t="s">
        <v>113</v>
      </c>
      <c r="AT724" s="201" t="s">
        <v>109</v>
      </c>
      <c r="AU724" s="201" t="s">
        <v>73</v>
      </c>
      <c r="AY724" s="14" t="s">
        <v>114</v>
      </c>
      <c r="BE724" s="202">
        <f>IF(N724="základní",J724,0)</f>
        <v>0</v>
      </c>
      <c r="BF724" s="202">
        <f>IF(N724="snížená",J724,0)</f>
        <v>0</v>
      </c>
      <c r="BG724" s="202">
        <f>IF(N724="zákl. přenesená",J724,0)</f>
        <v>0</v>
      </c>
      <c r="BH724" s="202">
        <f>IF(N724="sníž. přenesená",J724,0)</f>
        <v>0</v>
      </c>
      <c r="BI724" s="202">
        <f>IF(N724="nulová",J724,0)</f>
        <v>0</v>
      </c>
      <c r="BJ724" s="14" t="s">
        <v>81</v>
      </c>
      <c r="BK724" s="202">
        <f>ROUND(I724*H724,2)</f>
        <v>0</v>
      </c>
      <c r="BL724" s="14" t="s">
        <v>113</v>
      </c>
      <c r="BM724" s="201" t="s">
        <v>2542</v>
      </c>
    </row>
    <row r="725" s="2" customFormat="1" ht="16.5" customHeight="1">
      <c r="A725" s="35"/>
      <c r="B725" s="36"/>
      <c r="C725" s="188" t="s">
        <v>2543</v>
      </c>
      <c r="D725" s="188" t="s">
        <v>109</v>
      </c>
      <c r="E725" s="189" t="s">
        <v>2544</v>
      </c>
      <c r="F725" s="190" t="s">
        <v>2545</v>
      </c>
      <c r="G725" s="191" t="s">
        <v>112</v>
      </c>
      <c r="H725" s="192">
        <v>1</v>
      </c>
      <c r="I725" s="193"/>
      <c r="J725" s="194">
        <f>ROUND(I725*H725,2)</f>
        <v>0</v>
      </c>
      <c r="K725" s="195"/>
      <c r="L725" s="196"/>
      <c r="M725" s="197" t="s">
        <v>1</v>
      </c>
      <c r="N725" s="198" t="s">
        <v>38</v>
      </c>
      <c r="O725" s="88"/>
      <c r="P725" s="199">
        <f>O725*H725</f>
        <v>0</v>
      </c>
      <c r="Q725" s="199">
        <v>0</v>
      </c>
      <c r="R725" s="199">
        <f>Q725*H725</f>
        <v>0</v>
      </c>
      <c r="S725" s="199">
        <v>0</v>
      </c>
      <c r="T725" s="200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01" t="s">
        <v>113</v>
      </c>
      <c r="AT725" s="201" t="s">
        <v>109</v>
      </c>
      <c r="AU725" s="201" t="s">
        <v>73</v>
      </c>
      <c r="AY725" s="14" t="s">
        <v>114</v>
      </c>
      <c r="BE725" s="202">
        <f>IF(N725="základní",J725,0)</f>
        <v>0</v>
      </c>
      <c r="BF725" s="202">
        <f>IF(N725="snížená",J725,0)</f>
        <v>0</v>
      </c>
      <c r="BG725" s="202">
        <f>IF(N725="zákl. přenesená",J725,0)</f>
        <v>0</v>
      </c>
      <c r="BH725" s="202">
        <f>IF(N725="sníž. přenesená",J725,0)</f>
        <v>0</v>
      </c>
      <c r="BI725" s="202">
        <f>IF(N725="nulová",J725,0)</f>
        <v>0</v>
      </c>
      <c r="BJ725" s="14" t="s">
        <v>81</v>
      </c>
      <c r="BK725" s="202">
        <f>ROUND(I725*H725,2)</f>
        <v>0</v>
      </c>
      <c r="BL725" s="14" t="s">
        <v>113</v>
      </c>
      <c r="BM725" s="201" t="s">
        <v>2546</v>
      </c>
    </row>
    <row r="726" s="2" customFormat="1" ht="16.5" customHeight="1">
      <c r="A726" s="35"/>
      <c r="B726" s="36"/>
      <c r="C726" s="188" t="s">
        <v>2547</v>
      </c>
      <c r="D726" s="188" t="s">
        <v>109</v>
      </c>
      <c r="E726" s="189" t="s">
        <v>2548</v>
      </c>
      <c r="F726" s="190" t="s">
        <v>2549</v>
      </c>
      <c r="G726" s="191" t="s">
        <v>112</v>
      </c>
      <c r="H726" s="192">
        <v>2</v>
      </c>
      <c r="I726" s="193"/>
      <c r="J726" s="194">
        <f>ROUND(I726*H726,2)</f>
        <v>0</v>
      </c>
      <c r="K726" s="195"/>
      <c r="L726" s="196"/>
      <c r="M726" s="197" t="s">
        <v>1</v>
      </c>
      <c r="N726" s="198" t="s">
        <v>38</v>
      </c>
      <c r="O726" s="88"/>
      <c r="P726" s="199">
        <f>O726*H726</f>
        <v>0</v>
      </c>
      <c r="Q726" s="199">
        <v>0</v>
      </c>
      <c r="R726" s="199">
        <f>Q726*H726</f>
        <v>0</v>
      </c>
      <c r="S726" s="199">
        <v>0</v>
      </c>
      <c r="T726" s="200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1" t="s">
        <v>113</v>
      </c>
      <c r="AT726" s="201" t="s">
        <v>109</v>
      </c>
      <c r="AU726" s="201" t="s">
        <v>73</v>
      </c>
      <c r="AY726" s="14" t="s">
        <v>114</v>
      </c>
      <c r="BE726" s="202">
        <f>IF(N726="základní",J726,0)</f>
        <v>0</v>
      </c>
      <c r="BF726" s="202">
        <f>IF(N726="snížená",J726,0)</f>
        <v>0</v>
      </c>
      <c r="BG726" s="202">
        <f>IF(N726="zákl. přenesená",J726,0)</f>
        <v>0</v>
      </c>
      <c r="BH726" s="202">
        <f>IF(N726="sníž. přenesená",J726,0)</f>
        <v>0</v>
      </c>
      <c r="BI726" s="202">
        <f>IF(N726="nulová",J726,0)</f>
        <v>0</v>
      </c>
      <c r="BJ726" s="14" t="s">
        <v>81</v>
      </c>
      <c r="BK726" s="202">
        <f>ROUND(I726*H726,2)</f>
        <v>0</v>
      </c>
      <c r="BL726" s="14" t="s">
        <v>113</v>
      </c>
      <c r="BM726" s="201" t="s">
        <v>2550</v>
      </c>
    </row>
    <row r="727" s="2" customFormat="1" ht="16.5" customHeight="1">
      <c r="A727" s="35"/>
      <c r="B727" s="36"/>
      <c r="C727" s="188" t="s">
        <v>2551</v>
      </c>
      <c r="D727" s="188" t="s">
        <v>109</v>
      </c>
      <c r="E727" s="189" t="s">
        <v>2552</v>
      </c>
      <c r="F727" s="190" t="s">
        <v>2553</v>
      </c>
      <c r="G727" s="191" t="s">
        <v>112</v>
      </c>
      <c r="H727" s="192">
        <v>2</v>
      </c>
      <c r="I727" s="193"/>
      <c r="J727" s="194">
        <f>ROUND(I727*H727,2)</f>
        <v>0</v>
      </c>
      <c r="K727" s="195"/>
      <c r="L727" s="196"/>
      <c r="M727" s="197" t="s">
        <v>1</v>
      </c>
      <c r="N727" s="198" t="s">
        <v>38</v>
      </c>
      <c r="O727" s="88"/>
      <c r="P727" s="199">
        <f>O727*H727</f>
        <v>0</v>
      </c>
      <c r="Q727" s="199">
        <v>0</v>
      </c>
      <c r="R727" s="199">
        <f>Q727*H727</f>
        <v>0</v>
      </c>
      <c r="S727" s="199">
        <v>0</v>
      </c>
      <c r="T727" s="200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1" t="s">
        <v>113</v>
      </c>
      <c r="AT727" s="201" t="s">
        <v>109</v>
      </c>
      <c r="AU727" s="201" t="s">
        <v>73</v>
      </c>
      <c r="AY727" s="14" t="s">
        <v>114</v>
      </c>
      <c r="BE727" s="202">
        <f>IF(N727="základní",J727,0)</f>
        <v>0</v>
      </c>
      <c r="BF727" s="202">
        <f>IF(N727="snížená",J727,0)</f>
        <v>0</v>
      </c>
      <c r="BG727" s="202">
        <f>IF(N727="zákl. přenesená",J727,0)</f>
        <v>0</v>
      </c>
      <c r="BH727" s="202">
        <f>IF(N727="sníž. přenesená",J727,0)</f>
        <v>0</v>
      </c>
      <c r="BI727" s="202">
        <f>IF(N727="nulová",J727,0)</f>
        <v>0</v>
      </c>
      <c r="BJ727" s="14" t="s">
        <v>81</v>
      </c>
      <c r="BK727" s="202">
        <f>ROUND(I727*H727,2)</f>
        <v>0</v>
      </c>
      <c r="BL727" s="14" t="s">
        <v>113</v>
      </c>
      <c r="BM727" s="201" t="s">
        <v>2554</v>
      </c>
    </row>
    <row r="728" s="2" customFormat="1" ht="16.5" customHeight="1">
      <c r="A728" s="35"/>
      <c r="B728" s="36"/>
      <c r="C728" s="188" t="s">
        <v>2555</v>
      </c>
      <c r="D728" s="188" t="s">
        <v>109</v>
      </c>
      <c r="E728" s="189" t="s">
        <v>2556</v>
      </c>
      <c r="F728" s="190" t="s">
        <v>2557</v>
      </c>
      <c r="G728" s="191" t="s">
        <v>112</v>
      </c>
      <c r="H728" s="192">
        <v>1</v>
      </c>
      <c r="I728" s="193"/>
      <c r="J728" s="194">
        <f>ROUND(I728*H728,2)</f>
        <v>0</v>
      </c>
      <c r="K728" s="195"/>
      <c r="L728" s="196"/>
      <c r="M728" s="197" t="s">
        <v>1</v>
      </c>
      <c r="N728" s="198" t="s">
        <v>38</v>
      </c>
      <c r="O728" s="88"/>
      <c r="P728" s="199">
        <f>O728*H728</f>
        <v>0</v>
      </c>
      <c r="Q728" s="199">
        <v>0</v>
      </c>
      <c r="R728" s="199">
        <f>Q728*H728</f>
        <v>0</v>
      </c>
      <c r="S728" s="199">
        <v>0</v>
      </c>
      <c r="T728" s="200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1" t="s">
        <v>113</v>
      </c>
      <c r="AT728" s="201" t="s">
        <v>109</v>
      </c>
      <c r="AU728" s="201" t="s">
        <v>73</v>
      </c>
      <c r="AY728" s="14" t="s">
        <v>114</v>
      </c>
      <c r="BE728" s="202">
        <f>IF(N728="základní",J728,0)</f>
        <v>0</v>
      </c>
      <c r="BF728" s="202">
        <f>IF(N728="snížená",J728,0)</f>
        <v>0</v>
      </c>
      <c r="BG728" s="202">
        <f>IF(N728="zákl. přenesená",J728,0)</f>
        <v>0</v>
      </c>
      <c r="BH728" s="202">
        <f>IF(N728="sníž. přenesená",J728,0)</f>
        <v>0</v>
      </c>
      <c r="BI728" s="202">
        <f>IF(N728="nulová",J728,0)</f>
        <v>0</v>
      </c>
      <c r="BJ728" s="14" t="s">
        <v>81</v>
      </c>
      <c r="BK728" s="202">
        <f>ROUND(I728*H728,2)</f>
        <v>0</v>
      </c>
      <c r="BL728" s="14" t="s">
        <v>113</v>
      </c>
      <c r="BM728" s="201" t="s">
        <v>2558</v>
      </c>
    </row>
    <row r="729" s="2" customFormat="1" ht="24.15" customHeight="1">
      <c r="A729" s="35"/>
      <c r="B729" s="36"/>
      <c r="C729" s="188" t="s">
        <v>2559</v>
      </c>
      <c r="D729" s="188" t="s">
        <v>109</v>
      </c>
      <c r="E729" s="189" t="s">
        <v>2560</v>
      </c>
      <c r="F729" s="190" t="s">
        <v>2561</v>
      </c>
      <c r="G729" s="191" t="s">
        <v>112</v>
      </c>
      <c r="H729" s="192">
        <v>2</v>
      </c>
      <c r="I729" s="193"/>
      <c r="J729" s="194">
        <f>ROUND(I729*H729,2)</f>
        <v>0</v>
      </c>
      <c r="K729" s="195"/>
      <c r="L729" s="196"/>
      <c r="M729" s="197" t="s">
        <v>1</v>
      </c>
      <c r="N729" s="198" t="s">
        <v>38</v>
      </c>
      <c r="O729" s="88"/>
      <c r="P729" s="199">
        <f>O729*H729</f>
        <v>0</v>
      </c>
      <c r="Q729" s="199">
        <v>0</v>
      </c>
      <c r="R729" s="199">
        <f>Q729*H729</f>
        <v>0</v>
      </c>
      <c r="S729" s="199">
        <v>0</v>
      </c>
      <c r="T729" s="200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01" t="s">
        <v>113</v>
      </c>
      <c r="AT729" s="201" t="s">
        <v>109</v>
      </c>
      <c r="AU729" s="201" t="s">
        <v>73</v>
      </c>
      <c r="AY729" s="14" t="s">
        <v>114</v>
      </c>
      <c r="BE729" s="202">
        <f>IF(N729="základní",J729,0)</f>
        <v>0</v>
      </c>
      <c r="BF729" s="202">
        <f>IF(N729="snížená",J729,0)</f>
        <v>0</v>
      </c>
      <c r="BG729" s="202">
        <f>IF(N729="zákl. přenesená",J729,0)</f>
        <v>0</v>
      </c>
      <c r="BH729" s="202">
        <f>IF(N729="sníž. přenesená",J729,0)</f>
        <v>0</v>
      </c>
      <c r="BI729" s="202">
        <f>IF(N729="nulová",J729,0)</f>
        <v>0</v>
      </c>
      <c r="BJ729" s="14" t="s">
        <v>81</v>
      </c>
      <c r="BK729" s="202">
        <f>ROUND(I729*H729,2)</f>
        <v>0</v>
      </c>
      <c r="BL729" s="14" t="s">
        <v>113</v>
      </c>
      <c r="BM729" s="201" t="s">
        <v>2562</v>
      </c>
    </row>
    <row r="730" s="2" customFormat="1" ht="16.5" customHeight="1">
      <c r="A730" s="35"/>
      <c r="B730" s="36"/>
      <c r="C730" s="188" t="s">
        <v>2563</v>
      </c>
      <c r="D730" s="188" t="s">
        <v>109</v>
      </c>
      <c r="E730" s="189" t="s">
        <v>2564</v>
      </c>
      <c r="F730" s="190" t="s">
        <v>2565</v>
      </c>
      <c r="G730" s="191" t="s">
        <v>112</v>
      </c>
      <c r="H730" s="192">
        <v>1</v>
      </c>
      <c r="I730" s="193"/>
      <c r="J730" s="194">
        <f>ROUND(I730*H730,2)</f>
        <v>0</v>
      </c>
      <c r="K730" s="195"/>
      <c r="L730" s="196"/>
      <c r="M730" s="197" t="s">
        <v>1</v>
      </c>
      <c r="N730" s="198" t="s">
        <v>38</v>
      </c>
      <c r="O730" s="88"/>
      <c r="P730" s="199">
        <f>O730*H730</f>
        <v>0</v>
      </c>
      <c r="Q730" s="199">
        <v>0</v>
      </c>
      <c r="R730" s="199">
        <f>Q730*H730</f>
        <v>0</v>
      </c>
      <c r="S730" s="199">
        <v>0</v>
      </c>
      <c r="T730" s="200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01" t="s">
        <v>113</v>
      </c>
      <c r="AT730" s="201" t="s">
        <v>109</v>
      </c>
      <c r="AU730" s="201" t="s">
        <v>73</v>
      </c>
      <c r="AY730" s="14" t="s">
        <v>114</v>
      </c>
      <c r="BE730" s="202">
        <f>IF(N730="základní",J730,0)</f>
        <v>0</v>
      </c>
      <c r="BF730" s="202">
        <f>IF(N730="snížená",J730,0)</f>
        <v>0</v>
      </c>
      <c r="BG730" s="202">
        <f>IF(N730="zákl. přenesená",J730,0)</f>
        <v>0</v>
      </c>
      <c r="BH730" s="202">
        <f>IF(N730="sníž. přenesená",J730,0)</f>
        <v>0</v>
      </c>
      <c r="BI730" s="202">
        <f>IF(N730="nulová",J730,0)</f>
        <v>0</v>
      </c>
      <c r="BJ730" s="14" t="s">
        <v>81</v>
      </c>
      <c r="BK730" s="202">
        <f>ROUND(I730*H730,2)</f>
        <v>0</v>
      </c>
      <c r="BL730" s="14" t="s">
        <v>113</v>
      </c>
      <c r="BM730" s="201" t="s">
        <v>2566</v>
      </c>
    </row>
    <row r="731" s="2" customFormat="1" ht="16.5" customHeight="1">
      <c r="A731" s="35"/>
      <c r="B731" s="36"/>
      <c r="C731" s="188" t="s">
        <v>2567</v>
      </c>
      <c r="D731" s="188" t="s">
        <v>109</v>
      </c>
      <c r="E731" s="189" t="s">
        <v>2568</v>
      </c>
      <c r="F731" s="190" t="s">
        <v>2569</v>
      </c>
      <c r="G731" s="191" t="s">
        <v>112</v>
      </c>
      <c r="H731" s="192">
        <v>1</v>
      </c>
      <c r="I731" s="193"/>
      <c r="J731" s="194">
        <f>ROUND(I731*H731,2)</f>
        <v>0</v>
      </c>
      <c r="K731" s="195"/>
      <c r="L731" s="196"/>
      <c r="M731" s="197" t="s">
        <v>1</v>
      </c>
      <c r="N731" s="198" t="s">
        <v>38</v>
      </c>
      <c r="O731" s="88"/>
      <c r="P731" s="199">
        <f>O731*H731</f>
        <v>0</v>
      </c>
      <c r="Q731" s="199">
        <v>0</v>
      </c>
      <c r="R731" s="199">
        <f>Q731*H731</f>
        <v>0</v>
      </c>
      <c r="S731" s="199">
        <v>0</v>
      </c>
      <c r="T731" s="200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01" t="s">
        <v>113</v>
      </c>
      <c r="AT731" s="201" t="s">
        <v>109</v>
      </c>
      <c r="AU731" s="201" t="s">
        <v>73</v>
      </c>
      <c r="AY731" s="14" t="s">
        <v>114</v>
      </c>
      <c r="BE731" s="202">
        <f>IF(N731="základní",J731,0)</f>
        <v>0</v>
      </c>
      <c r="BF731" s="202">
        <f>IF(N731="snížená",J731,0)</f>
        <v>0</v>
      </c>
      <c r="BG731" s="202">
        <f>IF(N731="zákl. přenesená",J731,0)</f>
        <v>0</v>
      </c>
      <c r="BH731" s="202">
        <f>IF(N731="sníž. přenesená",J731,0)</f>
        <v>0</v>
      </c>
      <c r="BI731" s="202">
        <f>IF(N731="nulová",J731,0)</f>
        <v>0</v>
      </c>
      <c r="BJ731" s="14" t="s">
        <v>81</v>
      </c>
      <c r="BK731" s="202">
        <f>ROUND(I731*H731,2)</f>
        <v>0</v>
      </c>
      <c r="BL731" s="14" t="s">
        <v>113</v>
      </c>
      <c r="BM731" s="201" t="s">
        <v>2570</v>
      </c>
    </row>
    <row r="732" s="2" customFormat="1" ht="16.5" customHeight="1">
      <c r="A732" s="35"/>
      <c r="B732" s="36"/>
      <c r="C732" s="188" t="s">
        <v>2571</v>
      </c>
      <c r="D732" s="188" t="s">
        <v>109</v>
      </c>
      <c r="E732" s="189" t="s">
        <v>2572</v>
      </c>
      <c r="F732" s="190" t="s">
        <v>2573</v>
      </c>
      <c r="G732" s="191" t="s">
        <v>112</v>
      </c>
      <c r="H732" s="192">
        <v>1</v>
      </c>
      <c r="I732" s="193"/>
      <c r="J732" s="194">
        <f>ROUND(I732*H732,2)</f>
        <v>0</v>
      </c>
      <c r="K732" s="195"/>
      <c r="L732" s="196"/>
      <c r="M732" s="197" t="s">
        <v>1</v>
      </c>
      <c r="N732" s="198" t="s">
        <v>38</v>
      </c>
      <c r="O732" s="88"/>
      <c r="P732" s="199">
        <f>O732*H732</f>
        <v>0</v>
      </c>
      <c r="Q732" s="199">
        <v>0</v>
      </c>
      <c r="R732" s="199">
        <f>Q732*H732</f>
        <v>0</v>
      </c>
      <c r="S732" s="199">
        <v>0</v>
      </c>
      <c r="T732" s="200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1" t="s">
        <v>113</v>
      </c>
      <c r="AT732" s="201" t="s">
        <v>109</v>
      </c>
      <c r="AU732" s="201" t="s">
        <v>73</v>
      </c>
      <c r="AY732" s="14" t="s">
        <v>114</v>
      </c>
      <c r="BE732" s="202">
        <f>IF(N732="základní",J732,0)</f>
        <v>0</v>
      </c>
      <c r="BF732" s="202">
        <f>IF(N732="snížená",J732,0)</f>
        <v>0</v>
      </c>
      <c r="BG732" s="202">
        <f>IF(N732="zákl. přenesená",J732,0)</f>
        <v>0</v>
      </c>
      <c r="BH732" s="202">
        <f>IF(N732="sníž. přenesená",J732,0)</f>
        <v>0</v>
      </c>
      <c r="BI732" s="202">
        <f>IF(N732="nulová",J732,0)</f>
        <v>0</v>
      </c>
      <c r="BJ732" s="14" t="s">
        <v>81</v>
      </c>
      <c r="BK732" s="202">
        <f>ROUND(I732*H732,2)</f>
        <v>0</v>
      </c>
      <c r="BL732" s="14" t="s">
        <v>113</v>
      </c>
      <c r="BM732" s="201" t="s">
        <v>2574</v>
      </c>
    </row>
    <row r="733" s="2" customFormat="1" ht="16.5" customHeight="1">
      <c r="A733" s="35"/>
      <c r="B733" s="36"/>
      <c r="C733" s="188" t="s">
        <v>2575</v>
      </c>
      <c r="D733" s="188" t="s">
        <v>109</v>
      </c>
      <c r="E733" s="189" t="s">
        <v>2576</v>
      </c>
      <c r="F733" s="190" t="s">
        <v>2577</v>
      </c>
      <c r="G733" s="191" t="s">
        <v>112</v>
      </c>
      <c r="H733" s="192">
        <v>1</v>
      </c>
      <c r="I733" s="193"/>
      <c r="J733" s="194">
        <f>ROUND(I733*H733,2)</f>
        <v>0</v>
      </c>
      <c r="K733" s="195"/>
      <c r="L733" s="196"/>
      <c r="M733" s="197" t="s">
        <v>1</v>
      </c>
      <c r="N733" s="198" t="s">
        <v>38</v>
      </c>
      <c r="O733" s="88"/>
      <c r="P733" s="199">
        <f>O733*H733</f>
        <v>0</v>
      </c>
      <c r="Q733" s="199">
        <v>0</v>
      </c>
      <c r="R733" s="199">
        <f>Q733*H733</f>
        <v>0</v>
      </c>
      <c r="S733" s="199">
        <v>0</v>
      </c>
      <c r="T733" s="200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1" t="s">
        <v>113</v>
      </c>
      <c r="AT733" s="201" t="s">
        <v>109</v>
      </c>
      <c r="AU733" s="201" t="s">
        <v>73</v>
      </c>
      <c r="AY733" s="14" t="s">
        <v>114</v>
      </c>
      <c r="BE733" s="202">
        <f>IF(N733="základní",J733,0)</f>
        <v>0</v>
      </c>
      <c r="BF733" s="202">
        <f>IF(N733="snížená",J733,0)</f>
        <v>0</v>
      </c>
      <c r="BG733" s="202">
        <f>IF(N733="zákl. přenesená",J733,0)</f>
        <v>0</v>
      </c>
      <c r="BH733" s="202">
        <f>IF(N733="sníž. přenesená",J733,0)</f>
        <v>0</v>
      </c>
      <c r="BI733" s="202">
        <f>IF(N733="nulová",J733,0)</f>
        <v>0</v>
      </c>
      <c r="BJ733" s="14" t="s">
        <v>81</v>
      </c>
      <c r="BK733" s="202">
        <f>ROUND(I733*H733,2)</f>
        <v>0</v>
      </c>
      <c r="BL733" s="14" t="s">
        <v>113</v>
      </c>
      <c r="BM733" s="201" t="s">
        <v>2578</v>
      </c>
    </row>
    <row r="734" s="2" customFormat="1" ht="16.5" customHeight="1">
      <c r="A734" s="35"/>
      <c r="B734" s="36"/>
      <c r="C734" s="188" t="s">
        <v>2579</v>
      </c>
      <c r="D734" s="188" t="s">
        <v>109</v>
      </c>
      <c r="E734" s="189" t="s">
        <v>2580</v>
      </c>
      <c r="F734" s="190" t="s">
        <v>2581</v>
      </c>
      <c r="G734" s="191" t="s">
        <v>112</v>
      </c>
      <c r="H734" s="192">
        <v>1</v>
      </c>
      <c r="I734" s="193"/>
      <c r="J734" s="194">
        <f>ROUND(I734*H734,2)</f>
        <v>0</v>
      </c>
      <c r="K734" s="195"/>
      <c r="L734" s="196"/>
      <c r="M734" s="197" t="s">
        <v>1</v>
      </c>
      <c r="N734" s="198" t="s">
        <v>38</v>
      </c>
      <c r="O734" s="88"/>
      <c r="P734" s="199">
        <f>O734*H734</f>
        <v>0</v>
      </c>
      <c r="Q734" s="199">
        <v>0</v>
      </c>
      <c r="R734" s="199">
        <f>Q734*H734</f>
        <v>0</v>
      </c>
      <c r="S734" s="199">
        <v>0</v>
      </c>
      <c r="T734" s="200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1" t="s">
        <v>113</v>
      </c>
      <c r="AT734" s="201" t="s">
        <v>109</v>
      </c>
      <c r="AU734" s="201" t="s">
        <v>73</v>
      </c>
      <c r="AY734" s="14" t="s">
        <v>114</v>
      </c>
      <c r="BE734" s="202">
        <f>IF(N734="základní",J734,0)</f>
        <v>0</v>
      </c>
      <c r="BF734" s="202">
        <f>IF(N734="snížená",J734,0)</f>
        <v>0</v>
      </c>
      <c r="BG734" s="202">
        <f>IF(N734="zákl. přenesená",J734,0)</f>
        <v>0</v>
      </c>
      <c r="BH734" s="202">
        <f>IF(N734="sníž. přenesená",J734,0)</f>
        <v>0</v>
      </c>
      <c r="BI734" s="202">
        <f>IF(N734="nulová",J734,0)</f>
        <v>0</v>
      </c>
      <c r="BJ734" s="14" t="s">
        <v>81</v>
      </c>
      <c r="BK734" s="202">
        <f>ROUND(I734*H734,2)</f>
        <v>0</v>
      </c>
      <c r="BL734" s="14" t="s">
        <v>113</v>
      </c>
      <c r="BM734" s="201" t="s">
        <v>2582</v>
      </c>
    </row>
    <row r="735" s="2" customFormat="1" ht="21.75" customHeight="1">
      <c r="A735" s="35"/>
      <c r="B735" s="36"/>
      <c r="C735" s="188" t="s">
        <v>2583</v>
      </c>
      <c r="D735" s="188" t="s">
        <v>109</v>
      </c>
      <c r="E735" s="189" t="s">
        <v>2584</v>
      </c>
      <c r="F735" s="190" t="s">
        <v>2585</v>
      </c>
      <c r="G735" s="191" t="s">
        <v>112</v>
      </c>
      <c r="H735" s="192">
        <v>1</v>
      </c>
      <c r="I735" s="193"/>
      <c r="J735" s="194">
        <f>ROUND(I735*H735,2)</f>
        <v>0</v>
      </c>
      <c r="K735" s="195"/>
      <c r="L735" s="196"/>
      <c r="M735" s="197" t="s">
        <v>1</v>
      </c>
      <c r="N735" s="198" t="s">
        <v>38</v>
      </c>
      <c r="O735" s="88"/>
      <c r="P735" s="199">
        <f>O735*H735</f>
        <v>0</v>
      </c>
      <c r="Q735" s="199">
        <v>0</v>
      </c>
      <c r="R735" s="199">
        <f>Q735*H735</f>
        <v>0</v>
      </c>
      <c r="S735" s="199">
        <v>0</v>
      </c>
      <c r="T735" s="200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01" t="s">
        <v>113</v>
      </c>
      <c r="AT735" s="201" t="s">
        <v>109</v>
      </c>
      <c r="AU735" s="201" t="s">
        <v>73</v>
      </c>
      <c r="AY735" s="14" t="s">
        <v>114</v>
      </c>
      <c r="BE735" s="202">
        <f>IF(N735="základní",J735,0)</f>
        <v>0</v>
      </c>
      <c r="BF735" s="202">
        <f>IF(N735="snížená",J735,0)</f>
        <v>0</v>
      </c>
      <c r="BG735" s="202">
        <f>IF(N735="zákl. přenesená",J735,0)</f>
        <v>0</v>
      </c>
      <c r="BH735" s="202">
        <f>IF(N735="sníž. přenesená",J735,0)</f>
        <v>0</v>
      </c>
      <c r="BI735" s="202">
        <f>IF(N735="nulová",J735,0)</f>
        <v>0</v>
      </c>
      <c r="BJ735" s="14" t="s">
        <v>81</v>
      </c>
      <c r="BK735" s="202">
        <f>ROUND(I735*H735,2)</f>
        <v>0</v>
      </c>
      <c r="BL735" s="14" t="s">
        <v>113</v>
      </c>
      <c r="BM735" s="201" t="s">
        <v>2586</v>
      </c>
    </row>
    <row r="736" s="2" customFormat="1" ht="16.5" customHeight="1">
      <c r="A736" s="35"/>
      <c r="B736" s="36"/>
      <c r="C736" s="188" t="s">
        <v>2587</v>
      </c>
      <c r="D736" s="188" t="s">
        <v>109</v>
      </c>
      <c r="E736" s="189" t="s">
        <v>2588</v>
      </c>
      <c r="F736" s="190" t="s">
        <v>2589</v>
      </c>
      <c r="G736" s="191" t="s">
        <v>112</v>
      </c>
      <c r="H736" s="192">
        <v>1</v>
      </c>
      <c r="I736" s="193"/>
      <c r="J736" s="194">
        <f>ROUND(I736*H736,2)</f>
        <v>0</v>
      </c>
      <c r="K736" s="195"/>
      <c r="L736" s="196"/>
      <c r="M736" s="197" t="s">
        <v>1</v>
      </c>
      <c r="N736" s="198" t="s">
        <v>38</v>
      </c>
      <c r="O736" s="88"/>
      <c r="P736" s="199">
        <f>O736*H736</f>
        <v>0</v>
      </c>
      <c r="Q736" s="199">
        <v>0</v>
      </c>
      <c r="R736" s="199">
        <f>Q736*H736</f>
        <v>0</v>
      </c>
      <c r="S736" s="199">
        <v>0</v>
      </c>
      <c r="T736" s="200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01" t="s">
        <v>113</v>
      </c>
      <c r="AT736" s="201" t="s">
        <v>109</v>
      </c>
      <c r="AU736" s="201" t="s">
        <v>73</v>
      </c>
      <c r="AY736" s="14" t="s">
        <v>114</v>
      </c>
      <c r="BE736" s="202">
        <f>IF(N736="základní",J736,0)</f>
        <v>0</v>
      </c>
      <c r="BF736" s="202">
        <f>IF(N736="snížená",J736,0)</f>
        <v>0</v>
      </c>
      <c r="BG736" s="202">
        <f>IF(N736="zákl. přenesená",J736,0)</f>
        <v>0</v>
      </c>
      <c r="BH736" s="202">
        <f>IF(N736="sníž. přenesená",J736,0)</f>
        <v>0</v>
      </c>
      <c r="BI736" s="202">
        <f>IF(N736="nulová",J736,0)</f>
        <v>0</v>
      </c>
      <c r="BJ736" s="14" t="s">
        <v>81</v>
      </c>
      <c r="BK736" s="202">
        <f>ROUND(I736*H736,2)</f>
        <v>0</v>
      </c>
      <c r="BL736" s="14" t="s">
        <v>113</v>
      </c>
      <c r="BM736" s="201" t="s">
        <v>2590</v>
      </c>
    </row>
    <row r="737" s="2" customFormat="1" ht="21.75" customHeight="1">
      <c r="A737" s="35"/>
      <c r="B737" s="36"/>
      <c r="C737" s="188" t="s">
        <v>2591</v>
      </c>
      <c r="D737" s="188" t="s">
        <v>109</v>
      </c>
      <c r="E737" s="189" t="s">
        <v>2592</v>
      </c>
      <c r="F737" s="190" t="s">
        <v>2593</v>
      </c>
      <c r="G737" s="191" t="s">
        <v>112</v>
      </c>
      <c r="H737" s="192">
        <v>1</v>
      </c>
      <c r="I737" s="193"/>
      <c r="J737" s="194">
        <f>ROUND(I737*H737,2)</f>
        <v>0</v>
      </c>
      <c r="K737" s="195"/>
      <c r="L737" s="196"/>
      <c r="M737" s="197" t="s">
        <v>1</v>
      </c>
      <c r="N737" s="198" t="s">
        <v>38</v>
      </c>
      <c r="O737" s="88"/>
      <c r="P737" s="199">
        <f>O737*H737</f>
        <v>0</v>
      </c>
      <c r="Q737" s="199">
        <v>0</v>
      </c>
      <c r="R737" s="199">
        <f>Q737*H737</f>
        <v>0</v>
      </c>
      <c r="S737" s="199">
        <v>0</v>
      </c>
      <c r="T737" s="200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1" t="s">
        <v>113</v>
      </c>
      <c r="AT737" s="201" t="s">
        <v>109</v>
      </c>
      <c r="AU737" s="201" t="s">
        <v>73</v>
      </c>
      <c r="AY737" s="14" t="s">
        <v>114</v>
      </c>
      <c r="BE737" s="202">
        <f>IF(N737="základní",J737,0)</f>
        <v>0</v>
      </c>
      <c r="BF737" s="202">
        <f>IF(N737="snížená",J737,0)</f>
        <v>0</v>
      </c>
      <c r="BG737" s="202">
        <f>IF(N737="zákl. přenesená",J737,0)</f>
        <v>0</v>
      </c>
      <c r="BH737" s="202">
        <f>IF(N737="sníž. přenesená",J737,0)</f>
        <v>0</v>
      </c>
      <c r="BI737" s="202">
        <f>IF(N737="nulová",J737,0)</f>
        <v>0</v>
      </c>
      <c r="BJ737" s="14" t="s">
        <v>81</v>
      </c>
      <c r="BK737" s="202">
        <f>ROUND(I737*H737,2)</f>
        <v>0</v>
      </c>
      <c r="BL737" s="14" t="s">
        <v>113</v>
      </c>
      <c r="BM737" s="201" t="s">
        <v>2594</v>
      </c>
    </row>
    <row r="738" s="2" customFormat="1" ht="24.15" customHeight="1">
      <c r="A738" s="35"/>
      <c r="B738" s="36"/>
      <c r="C738" s="188" t="s">
        <v>2595</v>
      </c>
      <c r="D738" s="188" t="s">
        <v>109</v>
      </c>
      <c r="E738" s="189" t="s">
        <v>2596</v>
      </c>
      <c r="F738" s="190" t="s">
        <v>2597</v>
      </c>
      <c r="G738" s="191" t="s">
        <v>112</v>
      </c>
      <c r="H738" s="192">
        <v>1</v>
      </c>
      <c r="I738" s="193"/>
      <c r="J738" s="194">
        <f>ROUND(I738*H738,2)</f>
        <v>0</v>
      </c>
      <c r="K738" s="195"/>
      <c r="L738" s="196"/>
      <c r="M738" s="197" t="s">
        <v>1</v>
      </c>
      <c r="N738" s="198" t="s">
        <v>38</v>
      </c>
      <c r="O738" s="88"/>
      <c r="P738" s="199">
        <f>O738*H738</f>
        <v>0</v>
      </c>
      <c r="Q738" s="199">
        <v>0</v>
      </c>
      <c r="R738" s="199">
        <f>Q738*H738</f>
        <v>0</v>
      </c>
      <c r="S738" s="199">
        <v>0</v>
      </c>
      <c r="T738" s="200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01" t="s">
        <v>113</v>
      </c>
      <c r="AT738" s="201" t="s">
        <v>109</v>
      </c>
      <c r="AU738" s="201" t="s">
        <v>73</v>
      </c>
      <c r="AY738" s="14" t="s">
        <v>114</v>
      </c>
      <c r="BE738" s="202">
        <f>IF(N738="základní",J738,0)</f>
        <v>0</v>
      </c>
      <c r="BF738" s="202">
        <f>IF(N738="snížená",J738,0)</f>
        <v>0</v>
      </c>
      <c r="BG738" s="202">
        <f>IF(N738="zákl. přenesená",J738,0)</f>
        <v>0</v>
      </c>
      <c r="BH738" s="202">
        <f>IF(N738="sníž. přenesená",J738,0)</f>
        <v>0</v>
      </c>
      <c r="BI738" s="202">
        <f>IF(N738="nulová",J738,0)</f>
        <v>0</v>
      </c>
      <c r="BJ738" s="14" t="s">
        <v>81</v>
      </c>
      <c r="BK738" s="202">
        <f>ROUND(I738*H738,2)</f>
        <v>0</v>
      </c>
      <c r="BL738" s="14" t="s">
        <v>113</v>
      </c>
      <c r="BM738" s="201" t="s">
        <v>2598</v>
      </c>
    </row>
    <row r="739" s="2" customFormat="1" ht="16.5" customHeight="1">
      <c r="A739" s="35"/>
      <c r="B739" s="36"/>
      <c r="C739" s="188" t="s">
        <v>2599</v>
      </c>
      <c r="D739" s="188" t="s">
        <v>109</v>
      </c>
      <c r="E739" s="189" t="s">
        <v>2600</v>
      </c>
      <c r="F739" s="190" t="s">
        <v>2601</v>
      </c>
      <c r="G739" s="191" t="s">
        <v>112</v>
      </c>
      <c r="H739" s="192">
        <v>1</v>
      </c>
      <c r="I739" s="193"/>
      <c r="J739" s="194">
        <f>ROUND(I739*H739,2)</f>
        <v>0</v>
      </c>
      <c r="K739" s="195"/>
      <c r="L739" s="196"/>
      <c r="M739" s="197" t="s">
        <v>1</v>
      </c>
      <c r="N739" s="198" t="s">
        <v>38</v>
      </c>
      <c r="O739" s="88"/>
      <c r="P739" s="199">
        <f>O739*H739</f>
        <v>0</v>
      </c>
      <c r="Q739" s="199">
        <v>0</v>
      </c>
      <c r="R739" s="199">
        <f>Q739*H739</f>
        <v>0</v>
      </c>
      <c r="S739" s="199">
        <v>0</v>
      </c>
      <c r="T739" s="200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1" t="s">
        <v>113</v>
      </c>
      <c r="AT739" s="201" t="s">
        <v>109</v>
      </c>
      <c r="AU739" s="201" t="s">
        <v>73</v>
      </c>
      <c r="AY739" s="14" t="s">
        <v>114</v>
      </c>
      <c r="BE739" s="202">
        <f>IF(N739="základní",J739,0)</f>
        <v>0</v>
      </c>
      <c r="BF739" s="202">
        <f>IF(N739="snížená",J739,0)</f>
        <v>0</v>
      </c>
      <c r="BG739" s="202">
        <f>IF(N739="zákl. přenesená",J739,0)</f>
        <v>0</v>
      </c>
      <c r="BH739" s="202">
        <f>IF(N739="sníž. přenesená",J739,0)</f>
        <v>0</v>
      </c>
      <c r="BI739" s="202">
        <f>IF(N739="nulová",J739,0)</f>
        <v>0</v>
      </c>
      <c r="BJ739" s="14" t="s">
        <v>81</v>
      </c>
      <c r="BK739" s="202">
        <f>ROUND(I739*H739,2)</f>
        <v>0</v>
      </c>
      <c r="BL739" s="14" t="s">
        <v>113</v>
      </c>
      <c r="BM739" s="201" t="s">
        <v>2602</v>
      </c>
    </row>
    <row r="740" s="2" customFormat="1" ht="21.75" customHeight="1">
      <c r="A740" s="35"/>
      <c r="B740" s="36"/>
      <c r="C740" s="188" t="s">
        <v>2603</v>
      </c>
      <c r="D740" s="188" t="s">
        <v>109</v>
      </c>
      <c r="E740" s="189" t="s">
        <v>2604</v>
      </c>
      <c r="F740" s="190" t="s">
        <v>2605</v>
      </c>
      <c r="G740" s="191" t="s">
        <v>112</v>
      </c>
      <c r="H740" s="192">
        <v>1</v>
      </c>
      <c r="I740" s="193"/>
      <c r="J740" s="194">
        <f>ROUND(I740*H740,2)</f>
        <v>0</v>
      </c>
      <c r="K740" s="195"/>
      <c r="L740" s="196"/>
      <c r="M740" s="197" t="s">
        <v>1</v>
      </c>
      <c r="N740" s="198" t="s">
        <v>38</v>
      </c>
      <c r="O740" s="88"/>
      <c r="P740" s="199">
        <f>O740*H740</f>
        <v>0</v>
      </c>
      <c r="Q740" s="199">
        <v>0</v>
      </c>
      <c r="R740" s="199">
        <f>Q740*H740</f>
        <v>0</v>
      </c>
      <c r="S740" s="199">
        <v>0</v>
      </c>
      <c r="T740" s="200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201" t="s">
        <v>113</v>
      </c>
      <c r="AT740" s="201" t="s">
        <v>109</v>
      </c>
      <c r="AU740" s="201" t="s">
        <v>73</v>
      </c>
      <c r="AY740" s="14" t="s">
        <v>114</v>
      </c>
      <c r="BE740" s="202">
        <f>IF(N740="základní",J740,0)</f>
        <v>0</v>
      </c>
      <c r="BF740" s="202">
        <f>IF(N740="snížená",J740,0)</f>
        <v>0</v>
      </c>
      <c r="BG740" s="202">
        <f>IF(N740="zákl. přenesená",J740,0)</f>
        <v>0</v>
      </c>
      <c r="BH740" s="202">
        <f>IF(N740="sníž. přenesená",J740,0)</f>
        <v>0</v>
      </c>
      <c r="BI740" s="202">
        <f>IF(N740="nulová",J740,0)</f>
        <v>0</v>
      </c>
      <c r="BJ740" s="14" t="s">
        <v>81</v>
      </c>
      <c r="BK740" s="202">
        <f>ROUND(I740*H740,2)</f>
        <v>0</v>
      </c>
      <c r="BL740" s="14" t="s">
        <v>113</v>
      </c>
      <c r="BM740" s="201" t="s">
        <v>2606</v>
      </c>
    </row>
    <row r="741" s="2" customFormat="1" ht="21.75" customHeight="1">
      <c r="A741" s="35"/>
      <c r="B741" s="36"/>
      <c r="C741" s="188" t="s">
        <v>2607</v>
      </c>
      <c r="D741" s="188" t="s">
        <v>109</v>
      </c>
      <c r="E741" s="189" t="s">
        <v>2608</v>
      </c>
      <c r="F741" s="190" t="s">
        <v>2609</v>
      </c>
      <c r="G741" s="191" t="s">
        <v>112</v>
      </c>
      <c r="H741" s="192">
        <v>1</v>
      </c>
      <c r="I741" s="193"/>
      <c r="J741" s="194">
        <f>ROUND(I741*H741,2)</f>
        <v>0</v>
      </c>
      <c r="K741" s="195"/>
      <c r="L741" s="196"/>
      <c r="M741" s="197" t="s">
        <v>1</v>
      </c>
      <c r="N741" s="198" t="s">
        <v>38</v>
      </c>
      <c r="O741" s="88"/>
      <c r="P741" s="199">
        <f>O741*H741</f>
        <v>0</v>
      </c>
      <c r="Q741" s="199">
        <v>0</v>
      </c>
      <c r="R741" s="199">
        <f>Q741*H741</f>
        <v>0</v>
      </c>
      <c r="S741" s="199">
        <v>0</v>
      </c>
      <c r="T741" s="200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01" t="s">
        <v>113</v>
      </c>
      <c r="AT741" s="201" t="s">
        <v>109</v>
      </c>
      <c r="AU741" s="201" t="s">
        <v>73</v>
      </c>
      <c r="AY741" s="14" t="s">
        <v>114</v>
      </c>
      <c r="BE741" s="202">
        <f>IF(N741="základní",J741,0)</f>
        <v>0</v>
      </c>
      <c r="BF741" s="202">
        <f>IF(N741="snížená",J741,0)</f>
        <v>0</v>
      </c>
      <c r="BG741" s="202">
        <f>IF(N741="zákl. přenesená",J741,0)</f>
        <v>0</v>
      </c>
      <c r="BH741" s="202">
        <f>IF(N741="sníž. přenesená",J741,0)</f>
        <v>0</v>
      </c>
      <c r="BI741" s="202">
        <f>IF(N741="nulová",J741,0)</f>
        <v>0</v>
      </c>
      <c r="BJ741" s="14" t="s">
        <v>81</v>
      </c>
      <c r="BK741" s="202">
        <f>ROUND(I741*H741,2)</f>
        <v>0</v>
      </c>
      <c r="BL741" s="14" t="s">
        <v>113</v>
      </c>
      <c r="BM741" s="201" t="s">
        <v>2610</v>
      </c>
    </row>
    <row r="742" s="2" customFormat="1" ht="16.5" customHeight="1">
      <c r="A742" s="35"/>
      <c r="B742" s="36"/>
      <c r="C742" s="188" t="s">
        <v>2611</v>
      </c>
      <c r="D742" s="188" t="s">
        <v>109</v>
      </c>
      <c r="E742" s="189" t="s">
        <v>2612</v>
      </c>
      <c r="F742" s="190" t="s">
        <v>2613</v>
      </c>
      <c r="G742" s="191" t="s">
        <v>112</v>
      </c>
      <c r="H742" s="192">
        <v>1</v>
      </c>
      <c r="I742" s="193"/>
      <c r="J742" s="194">
        <f>ROUND(I742*H742,2)</f>
        <v>0</v>
      </c>
      <c r="K742" s="195"/>
      <c r="L742" s="196"/>
      <c r="M742" s="197" t="s">
        <v>1</v>
      </c>
      <c r="N742" s="198" t="s">
        <v>38</v>
      </c>
      <c r="O742" s="88"/>
      <c r="P742" s="199">
        <f>O742*H742</f>
        <v>0</v>
      </c>
      <c r="Q742" s="199">
        <v>0</v>
      </c>
      <c r="R742" s="199">
        <f>Q742*H742</f>
        <v>0</v>
      </c>
      <c r="S742" s="199">
        <v>0</v>
      </c>
      <c r="T742" s="200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01" t="s">
        <v>113</v>
      </c>
      <c r="AT742" s="201" t="s">
        <v>109</v>
      </c>
      <c r="AU742" s="201" t="s">
        <v>73</v>
      </c>
      <c r="AY742" s="14" t="s">
        <v>114</v>
      </c>
      <c r="BE742" s="202">
        <f>IF(N742="základní",J742,0)</f>
        <v>0</v>
      </c>
      <c r="BF742" s="202">
        <f>IF(N742="snížená",J742,0)</f>
        <v>0</v>
      </c>
      <c r="BG742" s="202">
        <f>IF(N742="zákl. přenesená",J742,0)</f>
        <v>0</v>
      </c>
      <c r="BH742" s="202">
        <f>IF(N742="sníž. přenesená",J742,0)</f>
        <v>0</v>
      </c>
      <c r="BI742" s="202">
        <f>IF(N742="nulová",J742,0)</f>
        <v>0</v>
      </c>
      <c r="BJ742" s="14" t="s">
        <v>81</v>
      </c>
      <c r="BK742" s="202">
        <f>ROUND(I742*H742,2)</f>
        <v>0</v>
      </c>
      <c r="BL742" s="14" t="s">
        <v>113</v>
      </c>
      <c r="BM742" s="201" t="s">
        <v>2614</v>
      </c>
    </row>
    <row r="743" s="2" customFormat="1" ht="16.5" customHeight="1">
      <c r="A743" s="35"/>
      <c r="B743" s="36"/>
      <c r="C743" s="188" t="s">
        <v>113</v>
      </c>
      <c r="D743" s="188" t="s">
        <v>109</v>
      </c>
      <c r="E743" s="189" t="s">
        <v>2615</v>
      </c>
      <c r="F743" s="190" t="s">
        <v>2616</v>
      </c>
      <c r="G743" s="191" t="s">
        <v>112</v>
      </c>
      <c r="H743" s="192">
        <v>1</v>
      </c>
      <c r="I743" s="193"/>
      <c r="J743" s="194">
        <f>ROUND(I743*H743,2)</f>
        <v>0</v>
      </c>
      <c r="K743" s="195"/>
      <c r="L743" s="196"/>
      <c r="M743" s="197" t="s">
        <v>1</v>
      </c>
      <c r="N743" s="198" t="s">
        <v>38</v>
      </c>
      <c r="O743" s="88"/>
      <c r="P743" s="199">
        <f>O743*H743</f>
        <v>0</v>
      </c>
      <c r="Q743" s="199">
        <v>0</v>
      </c>
      <c r="R743" s="199">
        <f>Q743*H743</f>
        <v>0</v>
      </c>
      <c r="S743" s="199">
        <v>0</v>
      </c>
      <c r="T743" s="200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01" t="s">
        <v>113</v>
      </c>
      <c r="AT743" s="201" t="s">
        <v>109</v>
      </c>
      <c r="AU743" s="201" t="s">
        <v>73</v>
      </c>
      <c r="AY743" s="14" t="s">
        <v>114</v>
      </c>
      <c r="BE743" s="202">
        <f>IF(N743="základní",J743,0)</f>
        <v>0</v>
      </c>
      <c r="BF743" s="202">
        <f>IF(N743="snížená",J743,0)</f>
        <v>0</v>
      </c>
      <c r="BG743" s="202">
        <f>IF(N743="zákl. přenesená",J743,0)</f>
        <v>0</v>
      </c>
      <c r="BH743" s="202">
        <f>IF(N743="sníž. přenesená",J743,0)</f>
        <v>0</v>
      </c>
      <c r="BI743" s="202">
        <f>IF(N743="nulová",J743,0)</f>
        <v>0</v>
      </c>
      <c r="BJ743" s="14" t="s">
        <v>81</v>
      </c>
      <c r="BK743" s="202">
        <f>ROUND(I743*H743,2)</f>
        <v>0</v>
      </c>
      <c r="BL743" s="14" t="s">
        <v>113</v>
      </c>
      <c r="BM743" s="201" t="s">
        <v>2617</v>
      </c>
    </row>
    <row r="744" s="2" customFormat="1" ht="16.5" customHeight="1">
      <c r="A744" s="35"/>
      <c r="B744" s="36"/>
      <c r="C744" s="188" t="s">
        <v>2618</v>
      </c>
      <c r="D744" s="188" t="s">
        <v>109</v>
      </c>
      <c r="E744" s="189" t="s">
        <v>2619</v>
      </c>
      <c r="F744" s="190" t="s">
        <v>2620</v>
      </c>
      <c r="G744" s="191" t="s">
        <v>112</v>
      </c>
      <c r="H744" s="192">
        <v>1</v>
      </c>
      <c r="I744" s="193"/>
      <c r="J744" s="194">
        <f>ROUND(I744*H744,2)</f>
        <v>0</v>
      </c>
      <c r="K744" s="195"/>
      <c r="L744" s="196"/>
      <c r="M744" s="197" t="s">
        <v>1</v>
      </c>
      <c r="N744" s="198" t="s">
        <v>38</v>
      </c>
      <c r="O744" s="88"/>
      <c r="P744" s="199">
        <f>O744*H744</f>
        <v>0</v>
      </c>
      <c r="Q744" s="199">
        <v>0</v>
      </c>
      <c r="R744" s="199">
        <f>Q744*H744</f>
        <v>0</v>
      </c>
      <c r="S744" s="199">
        <v>0</v>
      </c>
      <c r="T744" s="200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1" t="s">
        <v>113</v>
      </c>
      <c r="AT744" s="201" t="s">
        <v>109</v>
      </c>
      <c r="AU744" s="201" t="s">
        <v>73</v>
      </c>
      <c r="AY744" s="14" t="s">
        <v>114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14" t="s">
        <v>81</v>
      </c>
      <c r="BK744" s="202">
        <f>ROUND(I744*H744,2)</f>
        <v>0</v>
      </c>
      <c r="BL744" s="14" t="s">
        <v>113</v>
      </c>
      <c r="BM744" s="201" t="s">
        <v>2621</v>
      </c>
    </row>
    <row r="745" s="2" customFormat="1" ht="16.5" customHeight="1">
      <c r="A745" s="35"/>
      <c r="B745" s="36"/>
      <c r="C745" s="188" t="s">
        <v>2622</v>
      </c>
      <c r="D745" s="188" t="s">
        <v>109</v>
      </c>
      <c r="E745" s="189" t="s">
        <v>2623</v>
      </c>
      <c r="F745" s="190" t="s">
        <v>2624</v>
      </c>
      <c r="G745" s="191" t="s">
        <v>112</v>
      </c>
      <c r="H745" s="192">
        <v>1</v>
      </c>
      <c r="I745" s="193"/>
      <c r="J745" s="194">
        <f>ROUND(I745*H745,2)</f>
        <v>0</v>
      </c>
      <c r="K745" s="195"/>
      <c r="L745" s="196"/>
      <c r="M745" s="197" t="s">
        <v>1</v>
      </c>
      <c r="N745" s="198" t="s">
        <v>38</v>
      </c>
      <c r="O745" s="88"/>
      <c r="P745" s="199">
        <f>O745*H745</f>
        <v>0</v>
      </c>
      <c r="Q745" s="199">
        <v>0</v>
      </c>
      <c r="R745" s="199">
        <f>Q745*H745</f>
        <v>0</v>
      </c>
      <c r="S745" s="199">
        <v>0</v>
      </c>
      <c r="T745" s="200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01" t="s">
        <v>113</v>
      </c>
      <c r="AT745" s="201" t="s">
        <v>109</v>
      </c>
      <c r="AU745" s="201" t="s">
        <v>73</v>
      </c>
      <c r="AY745" s="14" t="s">
        <v>114</v>
      </c>
      <c r="BE745" s="202">
        <f>IF(N745="základní",J745,0)</f>
        <v>0</v>
      </c>
      <c r="BF745" s="202">
        <f>IF(N745="snížená",J745,0)</f>
        <v>0</v>
      </c>
      <c r="BG745" s="202">
        <f>IF(N745="zákl. přenesená",J745,0)</f>
        <v>0</v>
      </c>
      <c r="BH745" s="202">
        <f>IF(N745="sníž. přenesená",J745,0)</f>
        <v>0</v>
      </c>
      <c r="BI745" s="202">
        <f>IF(N745="nulová",J745,0)</f>
        <v>0</v>
      </c>
      <c r="BJ745" s="14" t="s">
        <v>81</v>
      </c>
      <c r="BK745" s="202">
        <f>ROUND(I745*H745,2)</f>
        <v>0</v>
      </c>
      <c r="BL745" s="14" t="s">
        <v>113</v>
      </c>
      <c r="BM745" s="201" t="s">
        <v>2625</v>
      </c>
    </row>
    <row r="746" s="2" customFormat="1" ht="16.5" customHeight="1">
      <c r="A746" s="35"/>
      <c r="B746" s="36"/>
      <c r="C746" s="188" t="s">
        <v>2626</v>
      </c>
      <c r="D746" s="188" t="s">
        <v>109</v>
      </c>
      <c r="E746" s="189" t="s">
        <v>2627</v>
      </c>
      <c r="F746" s="190" t="s">
        <v>2628</v>
      </c>
      <c r="G746" s="191" t="s">
        <v>112</v>
      </c>
      <c r="H746" s="192">
        <v>1</v>
      </c>
      <c r="I746" s="193"/>
      <c r="J746" s="194">
        <f>ROUND(I746*H746,2)</f>
        <v>0</v>
      </c>
      <c r="K746" s="195"/>
      <c r="L746" s="196"/>
      <c r="M746" s="197" t="s">
        <v>1</v>
      </c>
      <c r="N746" s="198" t="s">
        <v>38</v>
      </c>
      <c r="O746" s="88"/>
      <c r="P746" s="199">
        <f>O746*H746</f>
        <v>0</v>
      </c>
      <c r="Q746" s="199">
        <v>0</v>
      </c>
      <c r="R746" s="199">
        <f>Q746*H746</f>
        <v>0</v>
      </c>
      <c r="S746" s="199">
        <v>0</v>
      </c>
      <c r="T746" s="200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1" t="s">
        <v>113</v>
      </c>
      <c r="AT746" s="201" t="s">
        <v>109</v>
      </c>
      <c r="AU746" s="201" t="s">
        <v>73</v>
      </c>
      <c r="AY746" s="14" t="s">
        <v>114</v>
      </c>
      <c r="BE746" s="202">
        <f>IF(N746="základní",J746,0)</f>
        <v>0</v>
      </c>
      <c r="BF746" s="202">
        <f>IF(N746="snížená",J746,0)</f>
        <v>0</v>
      </c>
      <c r="BG746" s="202">
        <f>IF(N746="zákl. přenesená",J746,0)</f>
        <v>0</v>
      </c>
      <c r="BH746" s="202">
        <f>IF(N746="sníž. přenesená",J746,0)</f>
        <v>0</v>
      </c>
      <c r="BI746" s="202">
        <f>IF(N746="nulová",J746,0)</f>
        <v>0</v>
      </c>
      <c r="BJ746" s="14" t="s">
        <v>81</v>
      </c>
      <c r="BK746" s="202">
        <f>ROUND(I746*H746,2)</f>
        <v>0</v>
      </c>
      <c r="BL746" s="14" t="s">
        <v>113</v>
      </c>
      <c r="BM746" s="201" t="s">
        <v>2629</v>
      </c>
    </row>
    <row r="747" s="2" customFormat="1" ht="16.5" customHeight="1">
      <c r="A747" s="35"/>
      <c r="B747" s="36"/>
      <c r="C747" s="188" t="s">
        <v>2630</v>
      </c>
      <c r="D747" s="188" t="s">
        <v>109</v>
      </c>
      <c r="E747" s="189" t="s">
        <v>2631</v>
      </c>
      <c r="F747" s="190" t="s">
        <v>2632</v>
      </c>
      <c r="G747" s="191" t="s">
        <v>112</v>
      </c>
      <c r="H747" s="192">
        <v>1</v>
      </c>
      <c r="I747" s="193"/>
      <c r="J747" s="194">
        <f>ROUND(I747*H747,2)</f>
        <v>0</v>
      </c>
      <c r="K747" s="195"/>
      <c r="L747" s="196"/>
      <c r="M747" s="197" t="s">
        <v>1</v>
      </c>
      <c r="N747" s="198" t="s">
        <v>38</v>
      </c>
      <c r="O747" s="88"/>
      <c r="P747" s="199">
        <f>O747*H747</f>
        <v>0</v>
      </c>
      <c r="Q747" s="199">
        <v>0</v>
      </c>
      <c r="R747" s="199">
        <f>Q747*H747</f>
        <v>0</v>
      </c>
      <c r="S747" s="199">
        <v>0</v>
      </c>
      <c r="T747" s="200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01" t="s">
        <v>113</v>
      </c>
      <c r="AT747" s="201" t="s">
        <v>109</v>
      </c>
      <c r="AU747" s="201" t="s">
        <v>73</v>
      </c>
      <c r="AY747" s="14" t="s">
        <v>114</v>
      </c>
      <c r="BE747" s="202">
        <f>IF(N747="základní",J747,0)</f>
        <v>0</v>
      </c>
      <c r="BF747" s="202">
        <f>IF(N747="snížená",J747,0)</f>
        <v>0</v>
      </c>
      <c r="BG747" s="202">
        <f>IF(N747="zákl. přenesená",J747,0)</f>
        <v>0</v>
      </c>
      <c r="BH747" s="202">
        <f>IF(N747="sníž. přenesená",J747,0)</f>
        <v>0</v>
      </c>
      <c r="BI747" s="202">
        <f>IF(N747="nulová",J747,0)</f>
        <v>0</v>
      </c>
      <c r="BJ747" s="14" t="s">
        <v>81</v>
      </c>
      <c r="BK747" s="202">
        <f>ROUND(I747*H747,2)</f>
        <v>0</v>
      </c>
      <c r="BL747" s="14" t="s">
        <v>113</v>
      </c>
      <c r="BM747" s="201" t="s">
        <v>2633</v>
      </c>
    </row>
    <row r="748" s="2" customFormat="1" ht="16.5" customHeight="1">
      <c r="A748" s="35"/>
      <c r="B748" s="36"/>
      <c r="C748" s="188" t="s">
        <v>2634</v>
      </c>
      <c r="D748" s="188" t="s">
        <v>109</v>
      </c>
      <c r="E748" s="189" t="s">
        <v>2635</v>
      </c>
      <c r="F748" s="190" t="s">
        <v>2636</v>
      </c>
      <c r="G748" s="191" t="s">
        <v>112</v>
      </c>
      <c r="H748" s="192">
        <v>1</v>
      </c>
      <c r="I748" s="193"/>
      <c r="J748" s="194">
        <f>ROUND(I748*H748,2)</f>
        <v>0</v>
      </c>
      <c r="K748" s="195"/>
      <c r="L748" s="196"/>
      <c r="M748" s="197" t="s">
        <v>1</v>
      </c>
      <c r="N748" s="198" t="s">
        <v>38</v>
      </c>
      <c r="O748" s="88"/>
      <c r="P748" s="199">
        <f>O748*H748</f>
        <v>0</v>
      </c>
      <c r="Q748" s="199">
        <v>0</v>
      </c>
      <c r="R748" s="199">
        <f>Q748*H748</f>
        <v>0</v>
      </c>
      <c r="S748" s="199">
        <v>0</v>
      </c>
      <c r="T748" s="200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1" t="s">
        <v>113</v>
      </c>
      <c r="AT748" s="201" t="s">
        <v>109</v>
      </c>
      <c r="AU748" s="201" t="s">
        <v>73</v>
      </c>
      <c r="AY748" s="14" t="s">
        <v>114</v>
      </c>
      <c r="BE748" s="202">
        <f>IF(N748="základní",J748,0)</f>
        <v>0</v>
      </c>
      <c r="BF748" s="202">
        <f>IF(N748="snížená",J748,0)</f>
        <v>0</v>
      </c>
      <c r="BG748" s="202">
        <f>IF(N748="zákl. přenesená",J748,0)</f>
        <v>0</v>
      </c>
      <c r="BH748" s="202">
        <f>IF(N748="sníž. přenesená",J748,0)</f>
        <v>0</v>
      </c>
      <c r="BI748" s="202">
        <f>IF(N748="nulová",J748,0)</f>
        <v>0</v>
      </c>
      <c r="BJ748" s="14" t="s">
        <v>81</v>
      </c>
      <c r="BK748" s="202">
        <f>ROUND(I748*H748,2)</f>
        <v>0</v>
      </c>
      <c r="BL748" s="14" t="s">
        <v>113</v>
      </c>
      <c r="BM748" s="201" t="s">
        <v>2637</v>
      </c>
    </row>
    <row r="749" s="2" customFormat="1" ht="16.5" customHeight="1">
      <c r="A749" s="35"/>
      <c r="B749" s="36"/>
      <c r="C749" s="188" t="s">
        <v>2638</v>
      </c>
      <c r="D749" s="188" t="s">
        <v>109</v>
      </c>
      <c r="E749" s="189" t="s">
        <v>2639</v>
      </c>
      <c r="F749" s="190" t="s">
        <v>2640</v>
      </c>
      <c r="G749" s="191" t="s">
        <v>112</v>
      </c>
      <c r="H749" s="192">
        <v>1</v>
      </c>
      <c r="I749" s="193"/>
      <c r="J749" s="194">
        <f>ROUND(I749*H749,2)</f>
        <v>0</v>
      </c>
      <c r="K749" s="195"/>
      <c r="L749" s="196"/>
      <c r="M749" s="197" t="s">
        <v>1</v>
      </c>
      <c r="N749" s="198" t="s">
        <v>38</v>
      </c>
      <c r="O749" s="88"/>
      <c r="P749" s="199">
        <f>O749*H749</f>
        <v>0</v>
      </c>
      <c r="Q749" s="199">
        <v>0</v>
      </c>
      <c r="R749" s="199">
        <f>Q749*H749</f>
        <v>0</v>
      </c>
      <c r="S749" s="199">
        <v>0</v>
      </c>
      <c r="T749" s="200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01" t="s">
        <v>113</v>
      </c>
      <c r="AT749" s="201" t="s">
        <v>109</v>
      </c>
      <c r="AU749" s="201" t="s">
        <v>73</v>
      </c>
      <c r="AY749" s="14" t="s">
        <v>114</v>
      </c>
      <c r="BE749" s="202">
        <f>IF(N749="základní",J749,0)</f>
        <v>0</v>
      </c>
      <c r="BF749" s="202">
        <f>IF(N749="snížená",J749,0)</f>
        <v>0</v>
      </c>
      <c r="BG749" s="202">
        <f>IF(N749="zákl. přenesená",J749,0)</f>
        <v>0</v>
      </c>
      <c r="BH749" s="202">
        <f>IF(N749="sníž. přenesená",J749,0)</f>
        <v>0</v>
      </c>
      <c r="BI749" s="202">
        <f>IF(N749="nulová",J749,0)</f>
        <v>0</v>
      </c>
      <c r="BJ749" s="14" t="s">
        <v>81</v>
      </c>
      <c r="BK749" s="202">
        <f>ROUND(I749*H749,2)</f>
        <v>0</v>
      </c>
      <c r="BL749" s="14" t="s">
        <v>113</v>
      </c>
      <c r="BM749" s="201" t="s">
        <v>2641</v>
      </c>
    </row>
    <row r="750" s="2" customFormat="1" ht="16.5" customHeight="1">
      <c r="A750" s="35"/>
      <c r="B750" s="36"/>
      <c r="C750" s="188" t="s">
        <v>2642</v>
      </c>
      <c r="D750" s="188" t="s">
        <v>109</v>
      </c>
      <c r="E750" s="189" t="s">
        <v>2643</v>
      </c>
      <c r="F750" s="190" t="s">
        <v>2644</v>
      </c>
      <c r="G750" s="191" t="s">
        <v>112</v>
      </c>
      <c r="H750" s="192">
        <v>1</v>
      </c>
      <c r="I750" s="193"/>
      <c r="J750" s="194">
        <f>ROUND(I750*H750,2)</f>
        <v>0</v>
      </c>
      <c r="K750" s="195"/>
      <c r="L750" s="196"/>
      <c r="M750" s="197" t="s">
        <v>1</v>
      </c>
      <c r="N750" s="198" t="s">
        <v>38</v>
      </c>
      <c r="O750" s="88"/>
      <c r="P750" s="199">
        <f>O750*H750</f>
        <v>0</v>
      </c>
      <c r="Q750" s="199">
        <v>0</v>
      </c>
      <c r="R750" s="199">
        <f>Q750*H750</f>
        <v>0</v>
      </c>
      <c r="S750" s="199">
        <v>0</v>
      </c>
      <c r="T750" s="200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201" t="s">
        <v>113</v>
      </c>
      <c r="AT750" s="201" t="s">
        <v>109</v>
      </c>
      <c r="AU750" s="201" t="s">
        <v>73</v>
      </c>
      <c r="AY750" s="14" t="s">
        <v>114</v>
      </c>
      <c r="BE750" s="202">
        <f>IF(N750="základní",J750,0)</f>
        <v>0</v>
      </c>
      <c r="BF750" s="202">
        <f>IF(N750="snížená",J750,0)</f>
        <v>0</v>
      </c>
      <c r="BG750" s="202">
        <f>IF(N750="zákl. přenesená",J750,0)</f>
        <v>0</v>
      </c>
      <c r="BH750" s="202">
        <f>IF(N750="sníž. přenesená",J750,0)</f>
        <v>0</v>
      </c>
      <c r="BI750" s="202">
        <f>IF(N750="nulová",J750,0)</f>
        <v>0</v>
      </c>
      <c r="BJ750" s="14" t="s">
        <v>81</v>
      </c>
      <c r="BK750" s="202">
        <f>ROUND(I750*H750,2)</f>
        <v>0</v>
      </c>
      <c r="BL750" s="14" t="s">
        <v>113</v>
      </c>
      <c r="BM750" s="201" t="s">
        <v>2645</v>
      </c>
    </row>
    <row r="751" s="2" customFormat="1" ht="21.75" customHeight="1">
      <c r="A751" s="35"/>
      <c r="B751" s="36"/>
      <c r="C751" s="188" t="s">
        <v>2646</v>
      </c>
      <c r="D751" s="188" t="s">
        <v>109</v>
      </c>
      <c r="E751" s="189" t="s">
        <v>2647</v>
      </c>
      <c r="F751" s="190" t="s">
        <v>2648</v>
      </c>
      <c r="G751" s="191" t="s">
        <v>112</v>
      </c>
      <c r="H751" s="192">
        <v>1</v>
      </c>
      <c r="I751" s="193"/>
      <c r="J751" s="194">
        <f>ROUND(I751*H751,2)</f>
        <v>0</v>
      </c>
      <c r="K751" s="195"/>
      <c r="L751" s="196"/>
      <c r="M751" s="197" t="s">
        <v>1</v>
      </c>
      <c r="N751" s="198" t="s">
        <v>38</v>
      </c>
      <c r="O751" s="88"/>
      <c r="P751" s="199">
        <f>O751*H751</f>
        <v>0</v>
      </c>
      <c r="Q751" s="199">
        <v>0</v>
      </c>
      <c r="R751" s="199">
        <f>Q751*H751</f>
        <v>0</v>
      </c>
      <c r="S751" s="199">
        <v>0</v>
      </c>
      <c r="T751" s="200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1" t="s">
        <v>113</v>
      </c>
      <c r="AT751" s="201" t="s">
        <v>109</v>
      </c>
      <c r="AU751" s="201" t="s">
        <v>73</v>
      </c>
      <c r="AY751" s="14" t="s">
        <v>114</v>
      </c>
      <c r="BE751" s="202">
        <f>IF(N751="základní",J751,0)</f>
        <v>0</v>
      </c>
      <c r="BF751" s="202">
        <f>IF(N751="snížená",J751,0)</f>
        <v>0</v>
      </c>
      <c r="BG751" s="202">
        <f>IF(N751="zákl. přenesená",J751,0)</f>
        <v>0</v>
      </c>
      <c r="BH751" s="202">
        <f>IF(N751="sníž. přenesená",J751,0)</f>
        <v>0</v>
      </c>
      <c r="BI751" s="202">
        <f>IF(N751="nulová",J751,0)</f>
        <v>0</v>
      </c>
      <c r="BJ751" s="14" t="s">
        <v>81</v>
      </c>
      <c r="BK751" s="202">
        <f>ROUND(I751*H751,2)</f>
        <v>0</v>
      </c>
      <c r="BL751" s="14" t="s">
        <v>113</v>
      </c>
      <c r="BM751" s="201" t="s">
        <v>2649</v>
      </c>
    </row>
    <row r="752" s="2" customFormat="1" ht="21.75" customHeight="1">
      <c r="A752" s="35"/>
      <c r="B752" s="36"/>
      <c r="C752" s="188" t="s">
        <v>2650</v>
      </c>
      <c r="D752" s="188" t="s">
        <v>109</v>
      </c>
      <c r="E752" s="189" t="s">
        <v>2651</v>
      </c>
      <c r="F752" s="190" t="s">
        <v>2652</v>
      </c>
      <c r="G752" s="191" t="s">
        <v>112</v>
      </c>
      <c r="H752" s="192">
        <v>1</v>
      </c>
      <c r="I752" s="193"/>
      <c r="J752" s="194">
        <f>ROUND(I752*H752,2)</f>
        <v>0</v>
      </c>
      <c r="K752" s="195"/>
      <c r="L752" s="196"/>
      <c r="M752" s="197" t="s">
        <v>1</v>
      </c>
      <c r="N752" s="198" t="s">
        <v>38</v>
      </c>
      <c r="O752" s="88"/>
      <c r="P752" s="199">
        <f>O752*H752</f>
        <v>0</v>
      </c>
      <c r="Q752" s="199">
        <v>0</v>
      </c>
      <c r="R752" s="199">
        <f>Q752*H752</f>
        <v>0</v>
      </c>
      <c r="S752" s="199">
        <v>0</v>
      </c>
      <c r="T752" s="200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01" t="s">
        <v>113</v>
      </c>
      <c r="AT752" s="201" t="s">
        <v>109</v>
      </c>
      <c r="AU752" s="201" t="s">
        <v>73</v>
      </c>
      <c r="AY752" s="14" t="s">
        <v>114</v>
      </c>
      <c r="BE752" s="202">
        <f>IF(N752="základní",J752,0)</f>
        <v>0</v>
      </c>
      <c r="BF752" s="202">
        <f>IF(N752="snížená",J752,0)</f>
        <v>0</v>
      </c>
      <c r="BG752" s="202">
        <f>IF(N752="zákl. přenesená",J752,0)</f>
        <v>0</v>
      </c>
      <c r="BH752" s="202">
        <f>IF(N752="sníž. přenesená",J752,0)</f>
        <v>0</v>
      </c>
      <c r="BI752" s="202">
        <f>IF(N752="nulová",J752,0)</f>
        <v>0</v>
      </c>
      <c r="BJ752" s="14" t="s">
        <v>81</v>
      </c>
      <c r="BK752" s="202">
        <f>ROUND(I752*H752,2)</f>
        <v>0</v>
      </c>
      <c r="BL752" s="14" t="s">
        <v>113</v>
      </c>
      <c r="BM752" s="201" t="s">
        <v>2653</v>
      </c>
    </row>
    <row r="753" s="2" customFormat="1" ht="21.75" customHeight="1">
      <c r="A753" s="35"/>
      <c r="B753" s="36"/>
      <c r="C753" s="188" t="s">
        <v>2654</v>
      </c>
      <c r="D753" s="188" t="s">
        <v>109</v>
      </c>
      <c r="E753" s="189" t="s">
        <v>2655</v>
      </c>
      <c r="F753" s="190" t="s">
        <v>2656</v>
      </c>
      <c r="G753" s="191" t="s">
        <v>112</v>
      </c>
      <c r="H753" s="192">
        <v>1</v>
      </c>
      <c r="I753" s="193"/>
      <c r="J753" s="194">
        <f>ROUND(I753*H753,2)</f>
        <v>0</v>
      </c>
      <c r="K753" s="195"/>
      <c r="L753" s="196"/>
      <c r="M753" s="197" t="s">
        <v>1</v>
      </c>
      <c r="N753" s="198" t="s">
        <v>38</v>
      </c>
      <c r="O753" s="88"/>
      <c r="P753" s="199">
        <f>O753*H753</f>
        <v>0</v>
      </c>
      <c r="Q753" s="199">
        <v>0</v>
      </c>
      <c r="R753" s="199">
        <f>Q753*H753</f>
        <v>0</v>
      </c>
      <c r="S753" s="199">
        <v>0</v>
      </c>
      <c r="T753" s="200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01" t="s">
        <v>113</v>
      </c>
      <c r="AT753" s="201" t="s">
        <v>109</v>
      </c>
      <c r="AU753" s="201" t="s">
        <v>73</v>
      </c>
      <c r="AY753" s="14" t="s">
        <v>114</v>
      </c>
      <c r="BE753" s="202">
        <f>IF(N753="základní",J753,0)</f>
        <v>0</v>
      </c>
      <c r="BF753" s="202">
        <f>IF(N753="snížená",J753,0)</f>
        <v>0</v>
      </c>
      <c r="BG753" s="202">
        <f>IF(N753="zákl. přenesená",J753,0)</f>
        <v>0</v>
      </c>
      <c r="BH753" s="202">
        <f>IF(N753="sníž. přenesená",J753,0)</f>
        <v>0</v>
      </c>
      <c r="BI753" s="202">
        <f>IF(N753="nulová",J753,0)</f>
        <v>0</v>
      </c>
      <c r="BJ753" s="14" t="s">
        <v>81</v>
      </c>
      <c r="BK753" s="202">
        <f>ROUND(I753*H753,2)</f>
        <v>0</v>
      </c>
      <c r="BL753" s="14" t="s">
        <v>113</v>
      </c>
      <c r="BM753" s="201" t="s">
        <v>2657</v>
      </c>
    </row>
    <row r="754" s="2" customFormat="1" ht="21.75" customHeight="1">
      <c r="A754" s="35"/>
      <c r="B754" s="36"/>
      <c r="C754" s="188" t="s">
        <v>2658</v>
      </c>
      <c r="D754" s="188" t="s">
        <v>109</v>
      </c>
      <c r="E754" s="189" t="s">
        <v>2659</v>
      </c>
      <c r="F754" s="190" t="s">
        <v>2660</v>
      </c>
      <c r="G754" s="191" t="s">
        <v>112</v>
      </c>
      <c r="H754" s="192">
        <v>1</v>
      </c>
      <c r="I754" s="193"/>
      <c r="J754" s="194">
        <f>ROUND(I754*H754,2)</f>
        <v>0</v>
      </c>
      <c r="K754" s="195"/>
      <c r="L754" s="196"/>
      <c r="M754" s="197" t="s">
        <v>1</v>
      </c>
      <c r="N754" s="198" t="s">
        <v>38</v>
      </c>
      <c r="O754" s="88"/>
      <c r="P754" s="199">
        <f>O754*H754</f>
        <v>0</v>
      </c>
      <c r="Q754" s="199">
        <v>0</v>
      </c>
      <c r="R754" s="199">
        <f>Q754*H754</f>
        <v>0</v>
      </c>
      <c r="S754" s="199">
        <v>0</v>
      </c>
      <c r="T754" s="200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01" t="s">
        <v>113</v>
      </c>
      <c r="AT754" s="201" t="s">
        <v>109</v>
      </c>
      <c r="AU754" s="201" t="s">
        <v>73</v>
      </c>
      <c r="AY754" s="14" t="s">
        <v>114</v>
      </c>
      <c r="BE754" s="202">
        <f>IF(N754="základní",J754,0)</f>
        <v>0</v>
      </c>
      <c r="BF754" s="202">
        <f>IF(N754="snížená",J754,0)</f>
        <v>0</v>
      </c>
      <c r="BG754" s="202">
        <f>IF(N754="zákl. přenesená",J754,0)</f>
        <v>0</v>
      </c>
      <c r="BH754" s="202">
        <f>IF(N754="sníž. přenesená",J754,0)</f>
        <v>0</v>
      </c>
      <c r="BI754" s="202">
        <f>IF(N754="nulová",J754,0)</f>
        <v>0</v>
      </c>
      <c r="BJ754" s="14" t="s">
        <v>81</v>
      </c>
      <c r="BK754" s="202">
        <f>ROUND(I754*H754,2)</f>
        <v>0</v>
      </c>
      <c r="BL754" s="14" t="s">
        <v>113</v>
      </c>
      <c r="BM754" s="201" t="s">
        <v>2661</v>
      </c>
    </row>
    <row r="755" s="2" customFormat="1" ht="21.75" customHeight="1">
      <c r="A755" s="35"/>
      <c r="B755" s="36"/>
      <c r="C755" s="188" t="s">
        <v>2662</v>
      </c>
      <c r="D755" s="188" t="s">
        <v>109</v>
      </c>
      <c r="E755" s="189" t="s">
        <v>2663</v>
      </c>
      <c r="F755" s="190" t="s">
        <v>2664</v>
      </c>
      <c r="G755" s="191" t="s">
        <v>112</v>
      </c>
      <c r="H755" s="192">
        <v>1</v>
      </c>
      <c r="I755" s="193"/>
      <c r="J755" s="194">
        <f>ROUND(I755*H755,2)</f>
        <v>0</v>
      </c>
      <c r="K755" s="195"/>
      <c r="L755" s="196"/>
      <c r="M755" s="197" t="s">
        <v>1</v>
      </c>
      <c r="N755" s="198" t="s">
        <v>38</v>
      </c>
      <c r="O755" s="88"/>
      <c r="P755" s="199">
        <f>O755*H755</f>
        <v>0</v>
      </c>
      <c r="Q755" s="199">
        <v>0</v>
      </c>
      <c r="R755" s="199">
        <f>Q755*H755</f>
        <v>0</v>
      </c>
      <c r="S755" s="199">
        <v>0</v>
      </c>
      <c r="T755" s="200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201" t="s">
        <v>113</v>
      </c>
      <c r="AT755" s="201" t="s">
        <v>109</v>
      </c>
      <c r="AU755" s="201" t="s">
        <v>73</v>
      </c>
      <c r="AY755" s="14" t="s">
        <v>114</v>
      </c>
      <c r="BE755" s="202">
        <f>IF(N755="základní",J755,0)</f>
        <v>0</v>
      </c>
      <c r="BF755" s="202">
        <f>IF(N755="snížená",J755,0)</f>
        <v>0</v>
      </c>
      <c r="BG755" s="202">
        <f>IF(N755="zákl. přenesená",J755,0)</f>
        <v>0</v>
      </c>
      <c r="BH755" s="202">
        <f>IF(N755="sníž. přenesená",J755,0)</f>
        <v>0</v>
      </c>
      <c r="BI755" s="202">
        <f>IF(N755="nulová",J755,0)</f>
        <v>0</v>
      </c>
      <c r="BJ755" s="14" t="s">
        <v>81</v>
      </c>
      <c r="BK755" s="202">
        <f>ROUND(I755*H755,2)</f>
        <v>0</v>
      </c>
      <c r="BL755" s="14" t="s">
        <v>113</v>
      </c>
      <c r="BM755" s="201" t="s">
        <v>2665</v>
      </c>
    </row>
    <row r="756" s="2" customFormat="1" ht="21.75" customHeight="1">
      <c r="A756" s="35"/>
      <c r="B756" s="36"/>
      <c r="C756" s="188" t="s">
        <v>2666</v>
      </c>
      <c r="D756" s="188" t="s">
        <v>109</v>
      </c>
      <c r="E756" s="189" t="s">
        <v>2667</v>
      </c>
      <c r="F756" s="190" t="s">
        <v>2668</v>
      </c>
      <c r="G756" s="191" t="s">
        <v>112</v>
      </c>
      <c r="H756" s="192">
        <v>1</v>
      </c>
      <c r="I756" s="193"/>
      <c r="J756" s="194">
        <f>ROUND(I756*H756,2)</f>
        <v>0</v>
      </c>
      <c r="K756" s="195"/>
      <c r="L756" s="196"/>
      <c r="M756" s="197" t="s">
        <v>1</v>
      </c>
      <c r="N756" s="198" t="s">
        <v>38</v>
      </c>
      <c r="O756" s="88"/>
      <c r="P756" s="199">
        <f>O756*H756</f>
        <v>0</v>
      </c>
      <c r="Q756" s="199">
        <v>0</v>
      </c>
      <c r="R756" s="199">
        <f>Q756*H756</f>
        <v>0</v>
      </c>
      <c r="S756" s="199">
        <v>0</v>
      </c>
      <c r="T756" s="200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1" t="s">
        <v>113</v>
      </c>
      <c r="AT756" s="201" t="s">
        <v>109</v>
      </c>
      <c r="AU756" s="201" t="s">
        <v>73</v>
      </c>
      <c r="AY756" s="14" t="s">
        <v>114</v>
      </c>
      <c r="BE756" s="202">
        <f>IF(N756="základní",J756,0)</f>
        <v>0</v>
      </c>
      <c r="BF756" s="202">
        <f>IF(N756="snížená",J756,0)</f>
        <v>0</v>
      </c>
      <c r="BG756" s="202">
        <f>IF(N756="zákl. přenesená",J756,0)</f>
        <v>0</v>
      </c>
      <c r="BH756" s="202">
        <f>IF(N756="sníž. přenesená",J756,0)</f>
        <v>0</v>
      </c>
      <c r="BI756" s="202">
        <f>IF(N756="nulová",J756,0)</f>
        <v>0</v>
      </c>
      <c r="BJ756" s="14" t="s">
        <v>81</v>
      </c>
      <c r="BK756" s="202">
        <f>ROUND(I756*H756,2)</f>
        <v>0</v>
      </c>
      <c r="BL756" s="14" t="s">
        <v>113</v>
      </c>
      <c r="BM756" s="201" t="s">
        <v>2669</v>
      </c>
    </row>
    <row r="757" s="2" customFormat="1" ht="21.75" customHeight="1">
      <c r="A757" s="35"/>
      <c r="B757" s="36"/>
      <c r="C757" s="188" t="s">
        <v>2670</v>
      </c>
      <c r="D757" s="188" t="s">
        <v>109</v>
      </c>
      <c r="E757" s="189" t="s">
        <v>2671</v>
      </c>
      <c r="F757" s="190" t="s">
        <v>2672</v>
      </c>
      <c r="G757" s="191" t="s">
        <v>112</v>
      </c>
      <c r="H757" s="192">
        <v>1</v>
      </c>
      <c r="I757" s="193"/>
      <c r="J757" s="194">
        <f>ROUND(I757*H757,2)</f>
        <v>0</v>
      </c>
      <c r="K757" s="195"/>
      <c r="L757" s="196"/>
      <c r="M757" s="197" t="s">
        <v>1</v>
      </c>
      <c r="N757" s="198" t="s">
        <v>38</v>
      </c>
      <c r="O757" s="88"/>
      <c r="P757" s="199">
        <f>O757*H757</f>
        <v>0</v>
      </c>
      <c r="Q757" s="199">
        <v>0</v>
      </c>
      <c r="R757" s="199">
        <f>Q757*H757</f>
        <v>0</v>
      </c>
      <c r="S757" s="199">
        <v>0</v>
      </c>
      <c r="T757" s="200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01" t="s">
        <v>113</v>
      </c>
      <c r="AT757" s="201" t="s">
        <v>109</v>
      </c>
      <c r="AU757" s="201" t="s">
        <v>73</v>
      </c>
      <c r="AY757" s="14" t="s">
        <v>114</v>
      </c>
      <c r="BE757" s="202">
        <f>IF(N757="základní",J757,0)</f>
        <v>0</v>
      </c>
      <c r="BF757" s="202">
        <f>IF(N757="snížená",J757,0)</f>
        <v>0</v>
      </c>
      <c r="BG757" s="202">
        <f>IF(N757="zákl. přenesená",J757,0)</f>
        <v>0</v>
      </c>
      <c r="BH757" s="202">
        <f>IF(N757="sníž. přenesená",J757,0)</f>
        <v>0</v>
      </c>
      <c r="BI757" s="202">
        <f>IF(N757="nulová",J757,0)</f>
        <v>0</v>
      </c>
      <c r="BJ757" s="14" t="s">
        <v>81</v>
      </c>
      <c r="BK757" s="202">
        <f>ROUND(I757*H757,2)</f>
        <v>0</v>
      </c>
      <c r="BL757" s="14" t="s">
        <v>113</v>
      </c>
      <c r="BM757" s="201" t="s">
        <v>2673</v>
      </c>
    </row>
    <row r="758" s="2" customFormat="1" ht="21.75" customHeight="1">
      <c r="A758" s="35"/>
      <c r="B758" s="36"/>
      <c r="C758" s="188" t="s">
        <v>2674</v>
      </c>
      <c r="D758" s="188" t="s">
        <v>109</v>
      </c>
      <c r="E758" s="189" t="s">
        <v>2675</v>
      </c>
      <c r="F758" s="190" t="s">
        <v>2676</v>
      </c>
      <c r="G758" s="191" t="s">
        <v>112</v>
      </c>
      <c r="H758" s="192">
        <v>1</v>
      </c>
      <c r="I758" s="193"/>
      <c r="J758" s="194">
        <f>ROUND(I758*H758,2)</f>
        <v>0</v>
      </c>
      <c r="K758" s="195"/>
      <c r="L758" s="196"/>
      <c r="M758" s="197" t="s">
        <v>1</v>
      </c>
      <c r="N758" s="198" t="s">
        <v>38</v>
      </c>
      <c r="O758" s="88"/>
      <c r="P758" s="199">
        <f>O758*H758</f>
        <v>0</v>
      </c>
      <c r="Q758" s="199">
        <v>0</v>
      </c>
      <c r="R758" s="199">
        <f>Q758*H758</f>
        <v>0</v>
      </c>
      <c r="S758" s="199">
        <v>0</v>
      </c>
      <c r="T758" s="200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01" t="s">
        <v>113</v>
      </c>
      <c r="AT758" s="201" t="s">
        <v>109</v>
      </c>
      <c r="AU758" s="201" t="s">
        <v>73</v>
      </c>
      <c r="AY758" s="14" t="s">
        <v>114</v>
      </c>
      <c r="BE758" s="202">
        <f>IF(N758="základní",J758,0)</f>
        <v>0</v>
      </c>
      <c r="BF758" s="202">
        <f>IF(N758="snížená",J758,0)</f>
        <v>0</v>
      </c>
      <c r="BG758" s="202">
        <f>IF(N758="zákl. přenesená",J758,0)</f>
        <v>0</v>
      </c>
      <c r="BH758" s="202">
        <f>IF(N758="sníž. přenesená",J758,0)</f>
        <v>0</v>
      </c>
      <c r="BI758" s="202">
        <f>IF(N758="nulová",J758,0)</f>
        <v>0</v>
      </c>
      <c r="BJ758" s="14" t="s">
        <v>81</v>
      </c>
      <c r="BK758" s="202">
        <f>ROUND(I758*H758,2)</f>
        <v>0</v>
      </c>
      <c r="BL758" s="14" t="s">
        <v>113</v>
      </c>
      <c r="BM758" s="201" t="s">
        <v>2677</v>
      </c>
    </row>
    <row r="759" s="2" customFormat="1" ht="16.5" customHeight="1">
      <c r="A759" s="35"/>
      <c r="B759" s="36"/>
      <c r="C759" s="188" t="s">
        <v>2678</v>
      </c>
      <c r="D759" s="188" t="s">
        <v>109</v>
      </c>
      <c r="E759" s="189" t="s">
        <v>2679</v>
      </c>
      <c r="F759" s="190" t="s">
        <v>2680</v>
      </c>
      <c r="G759" s="191" t="s">
        <v>112</v>
      </c>
      <c r="H759" s="192">
        <v>4</v>
      </c>
      <c r="I759" s="193"/>
      <c r="J759" s="194">
        <f>ROUND(I759*H759,2)</f>
        <v>0</v>
      </c>
      <c r="K759" s="195"/>
      <c r="L759" s="196"/>
      <c r="M759" s="197" t="s">
        <v>1</v>
      </c>
      <c r="N759" s="198" t="s">
        <v>38</v>
      </c>
      <c r="O759" s="88"/>
      <c r="P759" s="199">
        <f>O759*H759</f>
        <v>0</v>
      </c>
      <c r="Q759" s="199">
        <v>0</v>
      </c>
      <c r="R759" s="199">
        <f>Q759*H759</f>
        <v>0</v>
      </c>
      <c r="S759" s="199">
        <v>0</v>
      </c>
      <c r="T759" s="200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1" t="s">
        <v>113</v>
      </c>
      <c r="AT759" s="201" t="s">
        <v>109</v>
      </c>
      <c r="AU759" s="201" t="s">
        <v>73</v>
      </c>
      <c r="AY759" s="14" t="s">
        <v>114</v>
      </c>
      <c r="BE759" s="202">
        <f>IF(N759="základní",J759,0)</f>
        <v>0</v>
      </c>
      <c r="BF759" s="202">
        <f>IF(N759="snížená",J759,0)</f>
        <v>0</v>
      </c>
      <c r="BG759" s="202">
        <f>IF(N759="zákl. přenesená",J759,0)</f>
        <v>0</v>
      </c>
      <c r="BH759" s="202">
        <f>IF(N759="sníž. přenesená",J759,0)</f>
        <v>0</v>
      </c>
      <c r="BI759" s="202">
        <f>IF(N759="nulová",J759,0)</f>
        <v>0</v>
      </c>
      <c r="BJ759" s="14" t="s">
        <v>81</v>
      </c>
      <c r="BK759" s="202">
        <f>ROUND(I759*H759,2)</f>
        <v>0</v>
      </c>
      <c r="BL759" s="14" t="s">
        <v>113</v>
      </c>
      <c r="BM759" s="201" t="s">
        <v>2681</v>
      </c>
    </row>
    <row r="760" s="2" customFormat="1" ht="16.5" customHeight="1">
      <c r="A760" s="35"/>
      <c r="B760" s="36"/>
      <c r="C760" s="188" t="s">
        <v>2682</v>
      </c>
      <c r="D760" s="188" t="s">
        <v>109</v>
      </c>
      <c r="E760" s="189" t="s">
        <v>2683</v>
      </c>
      <c r="F760" s="190" t="s">
        <v>2684</v>
      </c>
      <c r="G760" s="191" t="s">
        <v>112</v>
      </c>
      <c r="H760" s="192">
        <v>10</v>
      </c>
      <c r="I760" s="193"/>
      <c r="J760" s="194">
        <f>ROUND(I760*H760,2)</f>
        <v>0</v>
      </c>
      <c r="K760" s="195"/>
      <c r="L760" s="196"/>
      <c r="M760" s="197" t="s">
        <v>1</v>
      </c>
      <c r="N760" s="198" t="s">
        <v>38</v>
      </c>
      <c r="O760" s="88"/>
      <c r="P760" s="199">
        <f>O760*H760</f>
        <v>0</v>
      </c>
      <c r="Q760" s="199">
        <v>0</v>
      </c>
      <c r="R760" s="199">
        <f>Q760*H760</f>
        <v>0</v>
      </c>
      <c r="S760" s="199">
        <v>0</v>
      </c>
      <c r="T760" s="200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1" t="s">
        <v>113</v>
      </c>
      <c r="AT760" s="201" t="s">
        <v>109</v>
      </c>
      <c r="AU760" s="201" t="s">
        <v>73</v>
      </c>
      <c r="AY760" s="14" t="s">
        <v>114</v>
      </c>
      <c r="BE760" s="202">
        <f>IF(N760="základní",J760,0)</f>
        <v>0</v>
      </c>
      <c r="BF760" s="202">
        <f>IF(N760="snížená",J760,0)</f>
        <v>0</v>
      </c>
      <c r="BG760" s="202">
        <f>IF(N760="zákl. přenesená",J760,0)</f>
        <v>0</v>
      </c>
      <c r="BH760" s="202">
        <f>IF(N760="sníž. přenesená",J760,0)</f>
        <v>0</v>
      </c>
      <c r="BI760" s="202">
        <f>IF(N760="nulová",J760,0)</f>
        <v>0</v>
      </c>
      <c r="BJ760" s="14" t="s">
        <v>81</v>
      </c>
      <c r="BK760" s="202">
        <f>ROUND(I760*H760,2)</f>
        <v>0</v>
      </c>
      <c r="BL760" s="14" t="s">
        <v>113</v>
      </c>
      <c r="BM760" s="201" t="s">
        <v>2685</v>
      </c>
    </row>
    <row r="761" s="2" customFormat="1" ht="16.5" customHeight="1">
      <c r="A761" s="35"/>
      <c r="B761" s="36"/>
      <c r="C761" s="188" t="s">
        <v>2686</v>
      </c>
      <c r="D761" s="188" t="s">
        <v>109</v>
      </c>
      <c r="E761" s="189" t="s">
        <v>2687</v>
      </c>
      <c r="F761" s="190" t="s">
        <v>2688</v>
      </c>
      <c r="G761" s="191" t="s">
        <v>112</v>
      </c>
      <c r="H761" s="192">
        <v>10</v>
      </c>
      <c r="I761" s="193"/>
      <c r="J761" s="194">
        <f>ROUND(I761*H761,2)</f>
        <v>0</v>
      </c>
      <c r="K761" s="195"/>
      <c r="L761" s="196"/>
      <c r="M761" s="197" t="s">
        <v>1</v>
      </c>
      <c r="N761" s="198" t="s">
        <v>38</v>
      </c>
      <c r="O761" s="88"/>
      <c r="P761" s="199">
        <f>O761*H761</f>
        <v>0</v>
      </c>
      <c r="Q761" s="199">
        <v>0</v>
      </c>
      <c r="R761" s="199">
        <f>Q761*H761</f>
        <v>0</v>
      </c>
      <c r="S761" s="199">
        <v>0</v>
      </c>
      <c r="T761" s="200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01" t="s">
        <v>113</v>
      </c>
      <c r="AT761" s="201" t="s">
        <v>109</v>
      </c>
      <c r="AU761" s="201" t="s">
        <v>73</v>
      </c>
      <c r="AY761" s="14" t="s">
        <v>114</v>
      </c>
      <c r="BE761" s="202">
        <f>IF(N761="základní",J761,0)</f>
        <v>0</v>
      </c>
      <c r="BF761" s="202">
        <f>IF(N761="snížená",J761,0)</f>
        <v>0</v>
      </c>
      <c r="BG761" s="202">
        <f>IF(N761="zákl. přenesená",J761,0)</f>
        <v>0</v>
      </c>
      <c r="BH761" s="202">
        <f>IF(N761="sníž. přenesená",J761,0)</f>
        <v>0</v>
      </c>
      <c r="BI761" s="202">
        <f>IF(N761="nulová",J761,0)</f>
        <v>0</v>
      </c>
      <c r="BJ761" s="14" t="s">
        <v>81</v>
      </c>
      <c r="BK761" s="202">
        <f>ROUND(I761*H761,2)</f>
        <v>0</v>
      </c>
      <c r="BL761" s="14" t="s">
        <v>113</v>
      </c>
      <c r="BM761" s="201" t="s">
        <v>2689</v>
      </c>
    </row>
    <row r="762" s="2" customFormat="1" ht="16.5" customHeight="1">
      <c r="A762" s="35"/>
      <c r="B762" s="36"/>
      <c r="C762" s="188" t="s">
        <v>2690</v>
      </c>
      <c r="D762" s="188" t="s">
        <v>109</v>
      </c>
      <c r="E762" s="189" t="s">
        <v>2691</v>
      </c>
      <c r="F762" s="190" t="s">
        <v>2692</v>
      </c>
      <c r="G762" s="191" t="s">
        <v>112</v>
      </c>
      <c r="H762" s="192">
        <v>10</v>
      </c>
      <c r="I762" s="193"/>
      <c r="J762" s="194">
        <f>ROUND(I762*H762,2)</f>
        <v>0</v>
      </c>
      <c r="K762" s="195"/>
      <c r="L762" s="196"/>
      <c r="M762" s="197" t="s">
        <v>1</v>
      </c>
      <c r="N762" s="198" t="s">
        <v>38</v>
      </c>
      <c r="O762" s="88"/>
      <c r="P762" s="199">
        <f>O762*H762</f>
        <v>0</v>
      </c>
      <c r="Q762" s="199">
        <v>0</v>
      </c>
      <c r="R762" s="199">
        <f>Q762*H762</f>
        <v>0</v>
      </c>
      <c r="S762" s="199">
        <v>0</v>
      </c>
      <c r="T762" s="200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01" t="s">
        <v>113</v>
      </c>
      <c r="AT762" s="201" t="s">
        <v>109</v>
      </c>
      <c r="AU762" s="201" t="s">
        <v>73</v>
      </c>
      <c r="AY762" s="14" t="s">
        <v>114</v>
      </c>
      <c r="BE762" s="202">
        <f>IF(N762="základní",J762,0)</f>
        <v>0</v>
      </c>
      <c r="BF762" s="202">
        <f>IF(N762="snížená",J762,0)</f>
        <v>0</v>
      </c>
      <c r="BG762" s="202">
        <f>IF(N762="zákl. přenesená",J762,0)</f>
        <v>0</v>
      </c>
      <c r="BH762" s="202">
        <f>IF(N762="sníž. přenesená",J762,0)</f>
        <v>0</v>
      </c>
      <c r="BI762" s="202">
        <f>IF(N762="nulová",J762,0)</f>
        <v>0</v>
      </c>
      <c r="BJ762" s="14" t="s">
        <v>81</v>
      </c>
      <c r="BK762" s="202">
        <f>ROUND(I762*H762,2)</f>
        <v>0</v>
      </c>
      <c r="BL762" s="14" t="s">
        <v>113</v>
      </c>
      <c r="BM762" s="201" t="s">
        <v>2693</v>
      </c>
    </row>
    <row r="763" s="2" customFormat="1" ht="16.5" customHeight="1">
      <c r="A763" s="35"/>
      <c r="B763" s="36"/>
      <c r="C763" s="188" t="s">
        <v>2694</v>
      </c>
      <c r="D763" s="188" t="s">
        <v>109</v>
      </c>
      <c r="E763" s="189" t="s">
        <v>2695</v>
      </c>
      <c r="F763" s="190" t="s">
        <v>2696</v>
      </c>
      <c r="G763" s="191" t="s">
        <v>112</v>
      </c>
      <c r="H763" s="192">
        <v>10</v>
      </c>
      <c r="I763" s="193"/>
      <c r="J763" s="194">
        <f>ROUND(I763*H763,2)</f>
        <v>0</v>
      </c>
      <c r="K763" s="195"/>
      <c r="L763" s="196"/>
      <c r="M763" s="197" t="s">
        <v>1</v>
      </c>
      <c r="N763" s="198" t="s">
        <v>38</v>
      </c>
      <c r="O763" s="88"/>
      <c r="P763" s="199">
        <f>O763*H763</f>
        <v>0</v>
      </c>
      <c r="Q763" s="199">
        <v>0</v>
      </c>
      <c r="R763" s="199">
        <f>Q763*H763</f>
        <v>0</v>
      </c>
      <c r="S763" s="199">
        <v>0</v>
      </c>
      <c r="T763" s="200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201" t="s">
        <v>113</v>
      </c>
      <c r="AT763" s="201" t="s">
        <v>109</v>
      </c>
      <c r="AU763" s="201" t="s">
        <v>73</v>
      </c>
      <c r="AY763" s="14" t="s">
        <v>114</v>
      </c>
      <c r="BE763" s="202">
        <f>IF(N763="základní",J763,0)</f>
        <v>0</v>
      </c>
      <c r="BF763" s="202">
        <f>IF(N763="snížená",J763,0)</f>
        <v>0</v>
      </c>
      <c r="BG763" s="202">
        <f>IF(N763="zákl. přenesená",J763,0)</f>
        <v>0</v>
      </c>
      <c r="BH763" s="202">
        <f>IF(N763="sníž. přenesená",J763,0)</f>
        <v>0</v>
      </c>
      <c r="BI763" s="202">
        <f>IF(N763="nulová",J763,0)</f>
        <v>0</v>
      </c>
      <c r="BJ763" s="14" t="s">
        <v>81</v>
      </c>
      <c r="BK763" s="202">
        <f>ROUND(I763*H763,2)</f>
        <v>0</v>
      </c>
      <c r="BL763" s="14" t="s">
        <v>113</v>
      </c>
      <c r="BM763" s="201" t="s">
        <v>2697</v>
      </c>
    </row>
    <row r="764" s="2" customFormat="1" ht="16.5" customHeight="1">
      <c r="A764" s="35"/>
      <c r="B764" s="36"/>
      <c r="C764" s="188" t="s">
        <v>2698</v>
      </c>
      <c r="D764" s="188" t="s">
        <v>109</v>
      </c>
      <c r="E764" s="189" t="s">
        <v>2699</v>
      </c>
      <c r="F764" s="190" t="s">
        <v>2700</v>
      </c>
      <c r="G764" s="191" t="s">
        <v>112</v>
      </c>
      <c r="H764" s="192">
        <v>10</v>
      </c>
      <c r="I764" s="193"/>
      <c r="J764" s="194">
        <f>ROUND(I764*H764,2)</f>
        <v>0</v>
      </c>
      <c r="K764" s="195"/>
      <c r="L764" s="196"/>
      <c r="M764" s="197" t="s">
        <v>1</v>
      </c>
      <c r="N764" s="198" t="s">
        <v>38</v>
      </c>
      <c r="O764" s="88"/>
      <c r="P764" s="199">
        <f>O764*H764</f>
        <v>0</v>
      </c>
      <c r="Q764" s="199">
        <v>0</v>
      </c>
      <c r="R764" s="199">
        <f>Q764*H764</f>
        <v>0</v>
      </c>
      <c r="S764" s="199">
        <v>0</v>
      </c>
      <c r="T764" s="200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01" t="s">
        <v>113</v>
      </c>
      <c r="AT764" s="201" t="s">
        <v>109</v>
      </c>
      <c r="AU764" s="201" t="s">
        <v>73</v>
      </c>
      <c r="AY764" s="14" t="s">
        <v>114</v>
      </c>
      <c r="BE764" s="202">
        <f>IF(N764="základní",J764,0)</f>
        <v>0</v>
      </c>
      <c r="BF764" s="202">
        <f>IF(N764="snížená",J764,0)</f>
        <v>0</v>
      </c>
      <c r="BG764" s="202">
        <f>IF(N764="zákl. přenesená",J764,0)</f>
        <v>0</v>
      </c>
      <c r="BH764" s="202">
        <f>IF(N764="sníž. přenesená",J764,0)</f>
        <v>0</v>
      </c>
      <c r="BI764" s="202">
        <f>IF(N764="nulová",J764,0)</f>
        <v>0</v>
      </c>
      <c r="BJ764" s="14" t="s">
        <v>81</v>
      </c>
      <c r="BK764" s="202">
        <f>ROUND(I764*H764,2)</f>
        <v>0</v>
      </c>
      <c r="BL764" s="14" t="s">
        <v>113</v>
      </c>
      <c r="BM764" s="201" t="s">
        <v>2701</v>
      </c>
    </row>
    <row r="765" s="2" customFormat="1" ht="16.5" customHeight="1">
      <c r="A765" s="35"/>
      <c r="B765" s="36"/>
      <c r="C765" s="188" t="s">
        <v>2702</v>
      </c>
      <c r="D765" s="188" t="s">
        <v>109</v>
      </c>
      <c r="E765" s="189" t="s">
        <v>2703</v>
      </c>
      <c r="F765" s="190" t="s">
        <v>2704</v>
      </c>
      <c r="G765" s="191" t="s">
        <v>112</v>
      </c>
      <c r="H765" s="192">
        <v>10</v>
      </c>
      <c r="I765" s="193"/>
      <c r="J765" s="194">
        <f>ROUND(I765*H765,2)</f>
        <v>0</v>
      </c>
      <c r="K765" s="195"/>
      <c r="L765" s="196"/>
      <c r="M765" s="197" t="s">
        <v>1</v>
      </c>
      <c r="N765" s="198" t="s">
        <v>38</v>
      </c>
      <c r="O765" s="88"/>
      <c r="P765" s="199">
        <f>O765*H765</f>
        <v>0</v>
      </c>
      <c r="Q765" s="199">
        <v>0</v>
      </c>
      <c r="R765" s="199">
        <f>Q765*H765</f>
        <v>0</v>
      </c>
      <c r="S765" s="199">
        <v>0</v>
      </c>
      <c r="T765" s="200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1" t="s">
        <v>113</v>
      </c>
      <c r="AT765" s="201" t="s">
        <v>109</v>
      </c>
      <c r="AU765" s="201" t="s">
        <v>73</v>
      </c>
      <c r="AY765" s="14" t="s">
        <v>114</v>
      </c>
      <c r="BE765" s="202">
        <f>IF(N765="základní",J765,0)</f>
        <v>0</v>
      </c>
      <c r="BF765" s="202">
        <f>IF(N765="snížená",J765,0)</f>
        <v>0</v>
      </c>
      <c r="BG765" s="202">
        <f>IF(N765="zákl. přenesená",J765,0)</f>
        <v>0</v>
      </c>
      <c r="BH765" s="202">
        <f>IF(N765="sníž. přenesená",J765,0)</f>
        <v>0</v>
      </c>
      <c r="BI765" s="202">
        <f>IF(N765="nulová",J765,0)</f>
        <v>0</v>
      </c>
      <c r="BJ765" s="14" t="s">
        <v>81</v>
      </c>
      <c r="BK765" s="202">
        <f>ROUND(I765*H765,2)</f>
        <v>0</v>
      </c>
      <c r="BL765" s="14" t="s">
        <v>113</v>
      </c>
      <c r="BM765" s="201" t="s">
        <v>2705</v>
      </c>
    </row>
    <row r="766" s="2" customFormat="1" ht="16.5" customHeight="1">
      <c r="A766" s="35"/>
      <c r="B766" s="36"/>
      <c r="C766" s="188" t="s">
        <v>2706</v>
      </c>
      <c r="D766" s="188" t="s">
        <v>109</v>
      </c>
      <c r="E766" s="189" t="s">
        <v>2707</v>
      </c>
      <c r="F766" s="190" t="s">
        <v>2708</v>
      </c>
      <c r="G766" s="191" t="s">
        <v>112</v>
      </c>
      <c r="H766" s="192">
        <v>5</v>
      </c>
      <c r="I766" s="193"/>
      <c r="J766" s="194">
        <f>ROUND(I766*H766,2)</f>
        <v>0</v>
      </c>
      <c r="K766" s="195"/>
      <c r="L766" s="196"/>
      <c r="M766" s="197" t="s">
        <v>1</v>
      </c>
      <c r="N766" s="198" t="s">
        <v>38</v>
      </c>
      <c r="O766" s="88"/>
      <c r="P766" s="199">
        <f>O766*H766</f>
        <v>0</v>
      </c>
      <c r="Q766" s="199">
        <v>0</v>
      </c>
      <c r="R766" s="199">
        <f>Q766*H766</f>
        <v>0</v>
      </c>
      <c r="S766" s="199">
        <v>0</v>
      </c>
      <c r="T766" s="200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201" t="s">
        <v>113</v>
      </c>
      <c r="AT766" s="201" t="s">
        <v>109</v>
      </c>
      <c r="AU766" s="201" t="s">
        <v>73</v>
      </c>
      <c r="AY766" s="14" t="s">
        <v>114</v>
      </c>
      <c r="BE766" s="202">
        <f>IF(N766="základní",J766,0)</f>
        <v>0</v>
      </c>
      <c r="BF766" s="202">
        <f>IF(N766="snížená",J766,0)</f>
        <v>0</v>
      </c>
      <c r="BG766" s="202">
        <f>IF(N766="zákl. přenesená",J766,0)</f>
        <v>0</v>
      </c>
      <c r="BH766" s="202">
        <f>IF(N766="sníž. přenesená",J766,0)</f>
        <v>0</v>
      </c>
      <c r="BI766" s="202">
        <f>IF(N766="nulová",J766,0)</f>
        <v>0</v>
      </c>
      <c r="BJ766" s="14" t="s">
        <v>81</v>
      </c>
      <c r="BK766" s="202">
        <f>ROUND(I766*H766,2)</f>
        <v>0</v>
      </c>
      <c r="BL766" s="14" t="s">
        <v>113</v>
      </c>
      <c r="BM766" s="201" t="s">
        <v>2709</v>
      </c>
    </row>
    <row r="767" s="2" customFormat="1" ht="16.5" customHeight="1">
      <c r="A767" s="35"/>
      <c r="B767" s="36"/>
      <c r="C767" s="188" t="s">
        <v>2710</v>
      </c>
      <c r="D767" s="188" t="s">
        <v>109</v>
      </c>
      <c r="E767" s="189" t="s">
        <v>2711</v>
      </c>
      <c r="F767" s="190" t="s">
        <v>2712</v>
      </c>
      <c r="G767" s="191" t="s">
        <v>112</v>
      </c>
      <c r="H767" s="192">
        <v>10</v>
      </c>
      <c r="I767" s="193"/>
      <c r="J767" s="194">
        <f>ROUND(I767*H767,2)</f>
        <v>0</v>
      </c>
      <c r="K767" s="195"/>
      <c r="L767" s="196"/>
      <c r="M767" s="197" t="s">
        <v>1</v>
      </c>
      <c r="N767" s="198" t="s">
        <v>38</v>
      </c>
      <c r="O767" s="88"/>
      <c r="P767" s="199">
        <f>O767*H767</f>
        <v>0</v>
      </c>
      <c r="Q767" s="199">
        <v>0</v>
      </c>
      <c r="R767" s="199">
        <f>Q767*H767</f>
        <v>0</v>
      </c>
      <c r="S767" s="199">
        <v>0</v>
      </c>
      <c r="T767" s="200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01" t="s">
        <v>113</v>
      </c>
      <c r="AT767" s="201" t="s">
        <v>109</v>
      </c>
      <c r="AU767" s="201" t="s">
        <v>73</v>
      </c>
      <c r="AY767" s="14" t="s">
        <v>114</v>
      </c>
      <c r="BE767" s="202">
        <f>IF(N767="základní",J767,0)</f>
        <v>0</v>
      </c>
      <c r="BF767" s="202">
        <f>IF(N767="snížená",J767,0)</f>
        <v>0</v>
      </c>
      <c r="BG767" s="202">
        <f>IF(N767="zákl. přenesená",J767,0)</f>
        <v>0</v>
      </c>
      <c r="BH767" s="202">
        <f>IF(N767="sníž. přenesená",J767,0)</f>
        <v>0</v>
      </c>
      <c r="BI767" s="202">
        <f>IF(N767="nulová",J767,0)</f>
        <v>0</v>
      </c>
      <c r="BJ767" s="14" t="s">
        <v>81</v>
      </c>
      <c r="BK767" s="202">
        <f>ROUND(I767*H767,2)</f>
        <v>0</v>
      </c>
      <c r="BL767" s="14" t="s">
        <v>113</v>
      </c>
      <c r="BM767" s="201" t="s">
        <v>2713</v>
      </c>
    </row>
    <row r="768" s="2" customFormat="1" ht="16.5" customHeight="1">
      <c r="A768" s="35"/>
      <c r="B768" s="36"/>
      <c r="C768" s="188" t="s">
        <v>2714</v>
      </c>
      <c r="D768" s="188" t="s">
        <v>109</v>
      </c>
      <c r="E768" s="189" t="s">
        <v>2715</v>
      </c>
      <c r="F768" s="190" t="s">
        <v>2716</v>
      </c>
      <c r="G768" s="191" t="s">
        <v>112</v>
      </c>
      <c r="H768" s="192">
        <v>1</v>
      </c>
      <c r="I768" s="193"/>
      <c r="J768" s="194">
        <f>ROUND(I768*H768,2)</f>
        <v>0</v>
      </c>
      <c r="K768" s="195"/>
      <c r="L768" s="196"/>
      <c r="M768" s="197" t="s">
        <v>1</v>
      </c>
      <c r="N768" s="198" t="s">
        <v>38</v>
      </c>
      <c r="O768" s="88"/>
      <c r="P768" s="199">
        <f>O768*H768</f>
        <v>0</v>
      </c>
      <c r="Q768" s="199">
        <v>0</v>
      </c>
      <c r="R768" s="199">
        <f>Q768*H768</f>
        <v>0</v>
      </c>
      <c r="S768" s="199">
        <v>0</v>
      </c>
      <c r="T768" s="200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201" t="s">
        <v>113</v>
      </c>
      <c r="AT768" s="201" t="s">
        <v>109</v>
      </c>
      <c r="AU768" s="201" t="s">
        <v>73</v>
      </c>
      <c r="AY768" s="14" t="s">
        <v>114</v>
      </c>
      <c r="BE768" s="202">
        <f>IF(N768="základní",J768,0)</f>
        <v>0</v>
      </c>
      <c r="BF768" s="202">
        <f>IF(N768="snížená",J768,0)</f>
        <v>0</v>
      </c>
      <c r="BG768" s="202">
        <f>IF(N768="zákl. přenesená",J768,0)</f>
        <v>0</v>
      </c>
      <c r="BH768" s="202">
        <f>IF(N768="sníž. přenesená",J768,0)</f>
        <v>0</v>
      </c>
      <c r="BI768" s="202">
        <f>IF(N768="nulová",J768,0)</f>
        <v>0</v>
      </c>
      <c r="BJ768" s="14" t="s">
        <v>81</v>
      </c>
      <c r="BK768" s="202">
        <f>ROUND(I768*H768,2)</f>
        <v>0</v>
      </c>
      <c r="BL768" s="14" t="s">
        <v>113</v>
      </c>
      <c r="BM768" s="201" t="s">
        <v>2717</v>
      </c>
    </row>
    <row r="769" s="2" customFormat="1" ht="16.5" customHeight="1">
      <c r="A769" s="35"/>
      <c r="B769" s="36"/>
      <c r="C769" s="188" t="s">
        <v>2718</v>
      </c>
      <c r="D769" s="188" t="s">
        <v>109</v>
      </c>
      <c r="E769" s="189" t="s">
        <v>2719</v>
      </c>
      <c r="F769" s="190" t="s">
        <v>2720</v>
      </c>
      <c r="G769" s="191" t="s">
        <v>112</v>
      </c>
      <c r="H769" s="192">
        <v>1</v>
      </c>
      <c r="I769" s="193"/>
      <c r="J769" s="194">
        <f>ROUND(I769*H769,2)</f>
        <v>0</v>
      </c>
      <c r="K769" s="195"/>
      <c r="L769" s="196"/>
      <c r="M769" s="197" t="s">
        <v>1</v>
      </c>
      <c r="N769" s="198" t="s">
        <v>38</v>
      </c>
      <c r="O769" s="88"/>
      <c r="P769" s="199">
        <f>O769*H769</f>
        <v>0</v>
      </c>
      <c r="Q769" s="199">
        <v>0</v>
      </c>
      <c r="R769" s="199">
        <f>Q769*H769</f>
        <v>0</v>
      </c>
      <c r="S769" s="199">
        <v>0</v>
      </c>
      <c r="T769" s="200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1" t="s">
        <v>113</v>
      </c>
      <c r="AT769" s="201" t="s">
        <v>109</v>
      </c>
      <c r="AU769" s="201" t="s">
        <v>73</v>
      </c>
      <c r="AY769" s="14" t="s">
        <v>114</v>
      </c>
      <c r="BE769" s="202">
        <f>IF(N769="základní",J769,0)</f>
        <v>0</v>
      </c>
      <c r="BF769" s="202">
        <f>IF(N769="snížená",J769,0)</f>
        <v>0</v>
      </c>
      <c r="BG769" s="202">
        <f>IF(N769="zákl. přenesená",J769,0)</f>
        <v>0</v>
      </c>
      <c r="BH769" s="202">
        <f>IF(N769="sníž. přenesená",J769,0)</f>
        <v>0</v>
      </c>
      <c r="BI769" s="202">
        <f>IF(N769="nulová",J769,0)</f>
        <v>0</v>
      </c>
      <c r="BJ769" s="14" t="s">
        <v>81</v>
      </c>
      <c r="BK769" s="202">
        <f>ROUND(I769*H769,2)</f>
        <v>0</v>
      </c>
      <c r="BL769" s="14" t="s">
        <v>113</v>
      </c>
      <c r="BM769" s="201" t="s">
        <v>2721</v>
      </c>
    </row>
    <row r="770" s="2" customFormat="1" ht="16.5" customHeight="1">
      <c r="A770" s="35"/>
      <c r="B770" s="36"/>
      <c r="C770" s="188" t="s">
        <v>2722</v>
      </c>
      <c r="D770" s="188" t="s">
        <v>109</v>
      </c>
      <c r="E770" s="189" t="s">
        <v>2723</v>
      </c>
      <c r="F770" s="190" t="s">
        <v>2724</v>
      </c>
      <c r="G770" s="191" t="s">
        <v>112</v>
      </c>
      <c r="H770" s="192">
        <v>1</v>
      </c>
      <c r="I770" s="193"/>
      <c r="J770" s="194">
        <f>ROUND(I770*H770,2)</f>
        <v>0</v>
      </c>
      <c r="K770" s="195"/>
      <c r="L770" s="196"/>
      <c r="M770" s="197" t="s">
        <v>1</v>
      </c>
      <c r="N770" s="198" t="s">
        <v>38</v>
      </c>
      <c r="O770" s="88"/>
      <c r="P770" s="199">
        <f>O770*H770</f>
        <v>0</v>
      </c>
      <c r="Q770" s="199">
        <v>0</v>
      </c>
      <c r="R770" s="199">
        <f>Q770*H770</f>
        <v>0</v>
      </c>
      <c r="S770" s="199">
        <v>0</v>
      </c>
      <c r="T770" s="200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01" t="s">
        <v>113</v>
      </c>
      <c r="AT770" s="201" t="s">
        <v>109</v>
      </c>
      <c r="AU770" s="201" t="s">
        <v>73</v>
      </c>
      <c r="AY770" s="14" t="s">
        <v>114</v>
      </c>
      <c r="BE770" s="202">
        <f>IF(N770="základní",J770,0)</f>
        <v>0</v>
      </c>
      <c r="BF770" s="202">
        <f>IF(N770="snížená",J770,0)</f>
        <v>0</v>
      </c>
      <c r="BG770" s="202">
        <f>IF(N770="zákl. přenesená",J770,0)</f>
        <v>0</v>
      </c>
      <c r="BH770" s="202">
        <f>IF(N770="sníž. přenesená",J770,0)</f>
        <v>0</v>
      </c>
      <c r="BI770" s="202">
        <f>IF(N770="nulová",J770,0)</f>
        <v>0</v>
      </c>
      <c r="BJ770" s="14" t="s">
        <v>81</v>
      </c>
      <c r="BK770" s="202">
        <f>ROUND(I770*H770,2)</f>
        <v>0</v>
      </c>
      <c r="BL770" s="14" t="s">
        <v>113</v>
      </c>
      <c r="BM770" s="201" t="s">
        <v>2725</v>
      </c>
    </row>
    <row r="771" s="2" customFormat="1" ht="16.5" customHeight="1">
      <c r="A771" s="35"/>
      <c r="B771" s="36"/>
      <c r="C771" s="188" t="s">
        <v>2726</v>
      </c>
      <c r="D771" s="188" t="s">
        <v>109</v>
      </c>
      <c r="E771" s="189" t="s">
        <v>2727</v>
      </c>
      <c r="F771" s="190" t="s">
        <v>2728</v>
      </c>
      <c r="G771" s="191" t="s">
        <v>112</v>
      </c>
      <c r="H771" s="192">
        <v>1</v>
      </c>
      <c r="I771" s="193"/>
      <c r="J771" s="194">
        <f>ROUND(I771*H771,2)</f>
        <v>0</v>
      </c>
      <c r="K771" s="195"/>
      <c r="L771" s="196"/>
      <c r="M771" s="197" t="s">
        <v>1</v>
      </c>
      <c r="N771" s="198" t="s">
        <v>38</v>
      </c>
      <c r="O771" s="88"/>
      <c r="P771" s="199">
        <f>O771*H771</f>
        <v>0</v>
      </c>
      <c r="Q771" s="199">
        <v>0</v>
      </c>
      <c r="R771" s="199">
        <f>Q771*H771</f>
        <v>0</v>
      </c>
      <c r="S771" s="199">
        <v>0</v>
      </c>
      <c r="T771" s="200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01" t="s">
        <v>113</v>
      </c>
      <c r="AT771" s="201" t="s">
        <v>109</v>
      </c>
      <c r="AU771" s="201" t="s">
        <v>73</v>
      </c>
      <c r="AY771" s="14" t="s">
        <v>114</v>
      </c>
      <c r="BE771" s="202">
        <f>IF(N771="základní",J771,0)</f>
        <v>0</v>
      </c>
      <c r="BF771" s="202">
        <f>IF(N771="snížená",J771,0)</f>
        <v>0</v>
      </c>
      <c r="BG771" s="202">
        <f>IF(N771="zákl. přenesená",J771,0)</f>
        <v>0</v>
      </c>
      <c r="BH771" s="202">
        <f>IF(N771="sníž. přenesená",J771,0)</f>
        <v>0</v>
      </c>
      <c r="BI771" s="202">
        <f>IF(N771="nulová",J771,0)</f>
        <v>0</v>
      </c>
      <c r="BJ771" s="14" t="s">
        <v>81</v>
      </c>
      <c r="BK771" s="202">
        <f>ROUND(I771*H771,2)</f>
        <v>0</v>
      </c>
      <c r="BL771" s="14" t="s">
        <v>113</v>
      </c>
      <c r="BM771" s="201" t="s">
        <v>2729</v>
      </c>
    </row>
    <row r="772" s="2" customFormat="1" ht="16.5" customHeight="1">
      <c r="A772" s="35"/>
      <c r="B772" s="36"/>
      <c r="C772" s="188" t="s">
        <v>2730</v>
      </c>
      <c r="D772" s="188" t="s">
        <v>109</v>
      </c>
      <c r="E772" s="189" t="s">
        <v>2731</v>
      </c>
      <c r="F772" s="190" t="s">
        <v>2732</v>
      </c>
      <c r="G772" s="191" t="s">
        <v>112</v>
      </c>
      <c r="H772" s="192">
        <v>1</v>
      </c>
      <c r="I772" s="193"/>
      <c r="J772" s="194">
        <f>ROUND(I772*H772,2)</f>
        <v>0</v>
      </c>
      <c r="K772" s="195"/>
      <c r="L772" s="196"/>
      <c r="M772" s="197" t="s">
        <v>1</v>
      </c>
      <c r="N772" s="198" t="s">
        <v>38</v>
      </c>
      <c r="O772" s="88"/>
      <c r="P772" s="199">
        <f>O772*H772</f>
        <v>0</v>
      </c>
      <c r="Q772" s="199">
        <v>0</v>
      </c>
      <c r="R772" s="199">
        <f>Q772*H772</f>
        <v>0</v>
      </c>
      <c r="S772" s="199">
        <v>0</v>
      </c>
      <c r="T772" s="200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201" t="s">
        <v>113</v>
      </c>
      <c r="AT772" s="201" t="s">
        <v>109</v>
      </c>
      <c r="AU772" s="201" t="s">
        <v>73</v>
      </c>
      <c r="AY772" s="14" t="s">
        <v>114</v>
      </c>
      <c r="BE772" s="202">
        <f>IF(N772="základní",J772,0)</f>
        <v>0</v>
      </c>
      <c r="BF772" s="202">
        <f>IF(N772="snížená",J772,0)</f>
        <v>0</v>
      </c>
      <c r="BG772" s="202">
        <f>IF(N772="zákl. přenesená",J772,0)</f>
        <v>0</v>
      </c>
      <c r="BH772" s="202">
        <f>IF(N772="sníž. přenesená",J772,0)</f>
        <v>0</v>
      </c>
      <c r="BI772" s="202">
        <f>IF(N772="nulová",J772,0)</f>
        <v>0</v>
      </c>
      <c r="BJ772" s="14" t="s">
        <v>81</v>
      </c>
      <c r="BK772" s="202">
        <f>ROUND(I772*H772,2)</f>
        <v>0</v>
      </c>
      <c r="BL772" s="14" t="s">
        <v>113</v>
      </c>
      <c r="BM772" s="201" t="s">
        <v>2733</v>
      </c>
    </row>
    <row r="773" s="2" customFormat="1" ht="16.5" customHeight="1">
      <c r="A773" s="35"/>
      <c r="B773" s="36"/>
      <c r="C773" s="188" t="s">
        <v>2734</v>
      </c>
      <c r="D773" s="188" t="s">
        <v>109</v>
      </c>
      <c r="E773" s="189" t="s">
        <v>2735</v>
      </c>
      <c r="F773" s="190" t="s">
        <v>2736</v>
      </c>
      <c r="G773" s="191" t="s">
        <v>112</v>
      </c>
      <c r="H773" s="192">
        <v>1</v>
      </c>
      <c r="I773" s="193"/>
      <c r="J773" s="194">
        <f>ROUND(I773*H773,2)</f>
        <v>0</v>
      </c>
      <c r="K773" s="195"/>
      <c r="L773" s="196"/>
      <c r="M773" s="197" t="s">
        <v>1</v>
      </c>
      <c r="N773" s="198" t="s">
        <v>38</v>
      </c>
      <c r="O773" s="88"/>
      <c r="P773" s="199">
        <f>O773*H773</f>
        <v>0</v>
      </c>
      <c r="Q773" s="199">
        <v>0</v>
      </c>
      <c r="R773" s="199">
        <f>Q773*H773</f>
        <v>0</v>
      </c>
      <c r="S773" s="199">
        <v>0</v>
      </c>
      <c r="T773" s="200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1" t="s">
        <v>113</v>
      </c>
      <c r="AT773" s="201" t="s">
        <v>109</v>
      </c>
      <c r="AU773" s="201" t="s">
        <v>73</v>
      </c>
      <c r="AY773" s="14" t="s">
        <v>114</v>
      </c>
      <c r="BE773" s="202">
        <f>IF(N773="základní",J773,0)</f>
        <v>0</v>
      </c>
      <c r="BF773" s="202">
        <f>IF(N773="snížená",J773,0)</f>
        <v>0</v>
      </c>
      <c r="BG773" s="202">
        <f>IF(N773="zákl. přenesená",J773,0)</f>
        <v>0</v>
      </c>
      <c r="BH773" s="202">
        <f>IF(N773="sníž. přenesená",J773,0)</f>
        <v>0</v>
      </c>
      <c r="BI773" s="202">
        <f>IF(N773="nulová",J773,0)</f>
        <v>0</v>
      </c>
      <c r="BJ773" s="14" t="s">
        <v>81</v>
      </c>
      <c r="BK773" s="202">
        <f>ROUND(I773*H773,2)</f>
        <v>0</v>
      </c>
      <c r="BL773" s="14" t="s">
        <v>113</v>
      </c>
      <c r="BM773" s="201" t="s">
        <v>2737</v>
      </c>
    </row>
    <row r="774" s="2" customFormat="1" ht="16.5" customHeight="1">
      <c r="A774" s="35"/>
      <c r="B774" s="36"/>
      <c r="C774" s="188" t="s">
        <v>2738</v>
      </c>
      <c r="D774" s="188" t="s">
        <v>109</v>
      </c>
      <c r="E774" s="189" t="s">
        <v>2739</v>
      </c>
      <c r="F774" s="190" t="s">
        <v>2740</v>
      </c>
      <c r="G774" s="191" t="s">
        <v>112</v>
      </c>
      <c r="H774" s="192">
        <v>1</v>
      </c>
      <c r="I774" s="193"/>
      <c r="J774" s="194">
        <f>ROUND(I774*H774,2)</f>
        <v>0</v>
      </c>
      <c r="K774" s="195"/>
      <c r="L774" s="196"/>
      <c r="M774" s="197" t="s">
        <v>1</v>
      </c>
      <c r="N774" s="198" t="s">
        <v>38</v>
      </c>
      <c r="O774" s="88"/>
      <c r="P774" s="199">
        <f>O774*H774</f>
        <v>0</v>
      </c>
      <c r="Q774" s="199">
        <v>0</v>
      </c>
      <c r="R774" s="199">
        <f>Q774*H774</f>
        <v>0</v>
      </c>
      <c r="S774" s="199">
        <v>0</v>
      </c>
      <c r="T774" s="200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01" t="s">
        <v>113</v>
      </c>
      <c r="AT774" s="201" t="s">
        <v>109</v>
      </c>
      <c r="AU774" s="201" t="s">
        <v>73</v>
      </c>
      <c r="AY774" s="14" t="s">
        <v>114</v>
      </c>
      <c r="BE774" s="202">
        <f>IF(N774="základní",J774,0)</f>
        <v>0</v>
      </c>
      <c r="BF774" s="202">
        <f>IF(N774="snížená",J774,0)</f>
        <v>0</v>
      </c>
      <c r="BG774" s="202">
        <f>IF(N774="zákl. přenesená",J774,0)</f>
        <v>0</v>
      </c>
      <c r="BH774" s="202">
        <f>IF(N774="sníž. přenesená",J774,0)</f>
        <v>0</v>
      </c>
      <c r="BI774" s="202">
        <f>IF(N774="nulová",J774,0)</f>
        <v>0</v>
      </c>
      <c r="BJ774" s="14" t="s">
        <v>81</v>
      </c>
      <c r="BK774" s="202">
        <f>ROUND(I774*H774,2)</f>
        <v>0</v>
      </c>
      <c r="BL774" s="14" t="s">
        <v>113</v>
      </c>
      <c r="BM774" s="201" t="s">
        <v>2741</v>
      </c>
    </row>
    <row r="775" s="2" customFormat="1" ht="16.5" customHeight="1">
      <c r="A775" s="35"/>
      <c r="B775" s="36"/>
      <c r="C775" s="188" t="s">
        <v>2742</v>
      </c>
      <c r="D775" s="188" t="s">
        <v>109</v>
      </c>
      <c r="E775" s="189" t="s">
        <v>2743</v>
      </c>
      <c r="F775" s="190" t="s">
        <v>2744</v>
      </c>
      <c r="G775" s="191" t="s">
        <v>112</v>
      </c>
      <c r="H775" s="192">
        <v>1</v>
      </c>
      <c r="I775" s="193"/>
      <c r="J775" s="194">
        <f>ROUND(I775*H775,2)</f>
        <v>0</v>
      </c>
      <c r="K775" s="195"/>
      <c r="L775" s="196"/>
      <c r="M775" s="197" t="s">
        <v>1</v>
      </c>
      <c r="N775" s="198" t="s">
        <v>38</v>
      </c>
      <c r="O775" s="88"/>
      <c r="P775" s="199">
        <f>O775*H775</f>
        <v>0</v>
      </c>
      <c r="Q775" s="199">
        <v>0</v>
      </c>
      <c r="R775" s="199">
        <f>Q775*H775</f>
        <v>0</v>
      </c>
      <c r="S775" s="199">
        <v>0</v>
      </c>
      <c r="T775" s="200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201" t="s">
        <v>113</v>
      </c>
      <c r="AT775" s="201" t="s">
        <v>109</v>
      </c>
      <c r="AU775" s="201" t="s">
        <v>73</v>
      </c>
      <c r="AY775" s="14" t="s">
        <v>114</v>
      </c>
      <c r="BE775" s="202">
        <f>IF(N775="základní",J775,0)</f>
        <v>0</v>
      </c>
      <c r="BF775" s="202">
        <f>IF(N775="snížená",J775,0)</f>
        <v>0</v>
      </c>
      <c r="BG775" s="202">
        <f>IF(N775="zákl. přenesená",J775,0)</f>
        <v>0</v>
      </c>
      <c r="BH775" s="202">
        <f>IF(N775="sníž. přenesená",J775,0)</f>
        <v>0</v>
      </c>
      <c r="BI775" s="202">
        <f>IF(N775="nulová",J775,0)</f>
        <v>0</v>
      </c>
      <c r="BJ775" s="14" t="s">
        <v>81</v>
      </c>
      <c r="BK775" s="202">
        <f>ROUND(I775*H775,2)</f>
        <v>0</v>
      </c>
      <c r="BL775" s="14" t="s">
        <v>113</v>
      </c>
      <c r="BM775" s="201" t="s">
        <v>2745</v>
      </c>
    </row>
    <row r="776" s="2" customFormat="1" ht="16.5" customHeight="1">
      <c r="A776" s="35"/>
      <c r="B776" s="36"/>
      <c r="C776" s="188" t="s">
        <v>2746</v>
      </c>
      <c r="D776" s="188" t="s">
        <v>109</v>
      </c>
      <c r="E776" s="189" t="s">
        <v>2747</v>
      </c>
      <c r="F776" s="190" t="s">
        <v>2748</v>
      </c>
      <c r="G776" s="191" t="s">
        <v>112</v>
      </c>
      <c r="H776" s="192">
        <v>1</v>
      </c>
      <c r="I776" s="193"/>
      <c r="J776" s="194">
        <f>ROUND(I776*H776,2)</f>
        <v>0</v>
      </c>
      <c r="K776" s="195"/>
      <c r="L776" s="196"/>
      <c r="M776" s="197" t="s">
        <v>1</v>
      </c>
      <c r="N776" s="198" t="s">
        <v>38</v>
      </c>
      <c r="O776" s="88"/>
      <c r="P776" s="199">
        <f>O776*H776</f>
        <v>0</v>
      </c>
      <c r="Q776" s="199">
        <v>0</v>
      </c>
      <c r="R776" s="199">
        <f>Q776*H776</f>
        <v>0</v>
      </c>
      <c r="S776" s="199">
        <v>0</v>
      </c>
      <c r="T776" s="200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01" t="s">
        <v>113</v>
      </c>
      <c r="AT776" s="201" t="s">
        <v>109</v>
      </c>
      <c r="AU776" s="201" t="s">
        <v>73</v>
      </c>
      <c r="AY776" s="14" t="s">
        <v>114</v>
      </c>
      <c r="BE776" s="202">
        <f>IF(N776="základní",J776,0)</f>
        <v>0</v>
      </c>
      <c r="BF776" s="202">
        <f>IF(N776="snížená",J776,0)</f>
        <v>0</v>
      </c>
      <c r="BG776" s="202">
        <f>IF(N776="zákl. přenesená",J776,0)</f>
        <v>0</v>
      </c>
      <c r="BH776" s="202">
        <f>IF(N776="sníž. přenesená",J776,0)</f>
        <v>0</v>
      </c>
      <c r="BI776" s="202">
        <f>IF(N776="nulová",J776,0)</f>
        <v>0</v>
      </c>
      <c r="BJ776" s="14" t="s">
        <v>81</v>
      </c>
      <c r="BK776" s="202">
        <f>ROUND(I776*H776,2)</f>
        <v>0</v>
      </c>
      <c r="BL776" s="14" t="s">
        <v>113</v>
      </c>
      <c r="BM776" s="201" t="s">
        <v>2749</v>
      </c>
    </row>
    <row r="777" s="2" customFormat="1" ht="16.5" customHeight="1">
      <c r="A777" s="35"/>
      <c r="B777" s="36"/>
      <c r="C777" s="188" t="s">
        <v>2750</v>
      </c>
      <c r="D777" s="188" t="s">
        <v>109</v>
      </c>
      <c r="E777" s="189" t="s">
        <v>2751</v>
      </c>
      <c r="F777" s="190" t="s">
        <v>2752</v>
      </c>
      <c r="G777" s="191" t="s">
        <v>112</v>
      </c>
      <c r="H777" s="192">
        <v>1</v>
      </c>
      <c r="I777" s="193"/>
      <c r="J777" s="194">
        <f>ROUND(I777*H777,2)</f>
        <v>0</v>
      </c>
      <c r="K777" s="195"/>
      <c r="L777" s="196"/>
      <c r="M777" s="197" t="s">
        <v>1</v>
      </c>
      <c r="N777" s="198" t="s">
        <v>38</v>
      </c>
      <c r="O777" s="88"/>
      <c r="P777" s="199">
        <f>O777*H777</f>
        <v>0</v>
      </c>
      <c r="Q777" s="199">
        <v>0</v>
      </c>
      <c r="R777" s="199">
        <f>Q777*H777</f>
        <v>0</v>
      </c>
      <c r="S777" s="199">
        <v>0</v>
      </c>
      <c r="T777" s="200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1" t="s">
        <v>113</v>
      </c>
      <c r="AT777" s="201" t="s">
        <v>109</v>
      </c>
      <c r="AU777" s="201" t="s">
        <v>73</v>
      </c>
      <c r="AY777" s="14" t="s">
        <v>114</v>
      </c>
      <c r="BE777" s="202">
        <f>IF(N777="základní",J777,0)</f>
        <v>0</v>
      </c>
      <c r="BF777" s="202">
        <f>IF(N777="snížená",J777,0)</f>
        <v>0</v>
      </c>
      <c r="BG777" s="202">
        <f>IF(N777="zákl. přenesená",J777,0)</f>
        <v>0</v>
      </c>
      <c r="BH777" s="202">
        <f>IF(N777="sníž. přenesená",J777,0)</f>
        <v>0</v>
      </c>
      <c r="BI777" s="202">
        <f>IF(N777="nulová",J777,0)</f>
        <v>0</v>
      </c>
      <c r="BJ777" s="14" t="s">
        <v>81</v>
      </c>
      <c r="BK777" s="202">
        <f>ROUND(I777*H777,2)</f>
        <v>0</v>
      </c>
      <c r="BL777" s="14" t="s">
        <v>113</v>
      </c>
      <c r="BM777" s="201" t="s">
        <v>2753</v>
      </c>
    </row>
    <row r="778" s="2" customFormat="1" ht="16.5" customHeight="1">
      <c r="A778" s="35"/>
      <c r="B778" s="36"/>
      <c r="C778" s="188" t="s">
        <v>2754</v>
      </c>
      <c r="D778" s="188" t="s">
        <v>109</v>
      </c>
      <c r="E778" s="189" t="s">
        <v>2755</v>
      </c>
      <c r="F778" s="190" t="s">
        <v>2756</v>
      </c>
      <c r="G778" s="191" t="s">
        <v>112</v>
      </c>
      <c r="H778" s="192">
        <v>1</v>
      </c>
      <c r="I778" s="193"/>
      <c r="J778" s="194">
        <f>ROUND(I778*H778,2)</f>
        <v>0</v>
      </c>
      <c r="K778" s="195"/>
      <c r="L778" s="196"/>
      <c r="M778" s="197" t="s">
        <v>1</v>
      </c>
      <c r="N778" s="198" t="s">
        <v>38</v>
      </c>
      <c r="O778" s="88"/>
      <c r="P778" s="199">
        <f>O778*H778</f>
        <v>0</v>
      </c>
      <c r="Q778" s="199">
        <v>0</v>
      </c>
      <c r="R778" s="199">
        <f>Q778*H778</f>
        <v>0</v>
      </c>
      <c r="S778" s="199">
        <v>0</v>
      </c>
      <c r="T778" s="200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201" t="s">
        <v>113</v>
      </c>
      <c r="AT778" s="201" t="s">
        <v>109</v>
      </c>
      <c r="AU778" s="201" t="s">
        <v>73</v>
      </c>
      <c r="AY778" s="14" t="s">
        <v>114</v>
      </c>
      <c r="BE778" s="202">
        <f>IF(N778="základní",J778,0)</f>
        <v>0</v>
      </c>
      <c r="BF778" s="202">
        <f>IF(N778="snížená",J778,0)</f>
        <v>0</v>
      </c>
      <c r="BG778" s="202">
        <f>IF(N778="zákl. přenesená",J778,0)</f>
        <v>0</v>
      </c>
      <c r="BH778" s="202">
        <f>IF(N778="sníž. přenesená",J778,0)</f>
        <v>0</v>
      </c>
      <c r="BI778" s="202">
        <f>IF(N778="nulová",J778,0)</f>
        <v>0</v>
      </c>
      <c r="BJ778" s="14" t="s">
        <v>81</v>
      </c>
      <c r="BK778" s="202">
        <f>ROUND(I778*H778,2)</f>
        <v>0</v>
      </c>
      <c r="BL778" s="14" t="s">
        <v>113</v>
      </c>
      <c r="BM778" s="201" t="s">
        <v>2757</v>
      </c>
    </row>
    <row r="779" s="2" customFormat="1" ht="16.5" customHeight="1">
      <c r="A779" s="35"/>
      <c r="B779" s="36"/>
      <c r="C779" s="188" t="s">
        <v>2758</v>
      </c>
      <c r="D779" s="188" t="s">
        <v>109</v>
      </c>
      <c r="E779" s="189" t="s">
        <v>2759</v>
      </c>
      <c r="F779" s="190" t="s">
        <v>2760</v>
      </c>
      <c r="G779" s="191" t="s">
        <v>112</v>
      </c>
      <c r="H779" s="192">
        <v>1</v>
      </c>
      <c r="I779" s="193"/>
      <c r="J779" s="194">
        <f>ROUND(I779*H779,2)</f>
        <v>0</v>
      </c>
      <c r="K779" s="195"/>
      <c r="L779" s="196"/>
      <c r="M779" s="197" t="s">
        <v>1</v>
      </c>
      <c r="N779" s="198" t="s">
        <v>38</v>
      </c>
      <c r="O779" s="88"/>
      <c r="P779" s="199">
        <f>O779*H779</f>
        <v>0</v>
      </c>
      <c r="Q779" s="199">
        <v>0</v>
      </c>
      <c r="R779" s="199">
        <f>Q779*H779</f>
        <v>0</v>
      </c>
      <c r="S779" s="199">
        <v>0</v>
      </c>
      <c r="T779" s="200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201" t="s">
        <v>113</v>
      </c>
      <c r="AT779" s="201" t="s">
        <v>109</v>
      </c>
      <c r="AU779" s="201" t="s">
        <v>73</v>
      </c>
      <c r="AY779" s="14" t="s">
        <v>114</v>
      </c>
      <c r="BE779" s="202">
        <f>IF(N779="základní",J779,0)</f>
        <v>0</v>
      </c>
      <c r="BF779" s="202">
        <f>IF(N779="snížená",J779,0)</f>
        <v>0</v>
      </c>
      <c r="BG779" s="202">
        <f>IF(N779="zákl. přenesená",J779,0)</f>
        <v>0</v>
      </c>
      <c r="BH779" s="202">
        <f>IF(N779="sníž. přenesená",J779,0)</f>
        <v>0</v>
      </c>
      <c r="BI779" s="202">
        <f>IF(N779="nulová",J779,0)</f>
        <v>0</v>
      </c>
      <c r="BJ779" s="14" t="s">
        <v>81</v>
      </c>
      <c r="BK779" s="202">
        <f>ROUND(I779*H779,2)</f>
        <v>0</v>
      </c>
      <c r="BL779" s="14" t="s">
        <v>113</v>
      </c>
      <c r="BM779" s="201" t="s">
        <v>2761</v>
      </c>
    </row>
    <row r="780" s="2" customFormat="1" ht="16.5" customHeight="1">
      <c r="A780" s="35"/>
      <c r="B780" s="36"/>
      <c r="C780" s="188" t="s">
        <v>2762</v>
      </c>
      <c r="D780" s="188" t="s">
        <v>109</v>
      </c>
      <c r="E780" s="189" t="s">
        <v>2763</v>
      </c>
      <c r="F780" s="190" t="s">
        <v>2764</v>
      </c>
      <c r="G780" s="191" t="s">
        <v>112</v>
      </c>
      <c r="H780" s="192">
        <v>1</v>
      </c>
      <c r="I780" s="193"/>
      <c r="J780" s="194">
        <f>ROUND(I780*H780,2)</f>
        <v>0</v>
      </c>
      <c r="K780" s="195"/>
      <c r="L780" s="196"/>
      <c r="M780" s="197" t="s">
        <v>1</v>
      </c>
      <c r="N780" s="198" t="s">
        <v>38</v>
      </c>
      <c r="O780" s="88"/>
      <c r="P780" s="199">
        <f>O780*H780</f>
        <v>0</v>
      </c>
      <c r="Q780" s="199">
        <v>0</v>
      </c>
      <c r="R780" s="199">
        <f>Q780*H780</f>
        <v>0</v>
      </c>
      <c r="S780" s="199">
        <v>0</v>
      </c>
      <c r="T780" s="200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1" t="s">
        <v>113</v>
      </c>
      <c r="AT780" s="201" t="s">
        <v>109</v>
      </c>
      <c r="AU780" s="201" t="s">
        <v>73</v>
      </c>
      <c r="AY780" s="14" t="s">
        <v>114</v>
      </c>
      <c r="BE780" s="202">
        <f>IF(N780="základní",J780,0)</f>
        <v>0</v>
      </c>
      <c r="BF780" s="202">
        <f>IF(N780="snížená",J780,0)</f>
        <v>0</v>
      </c>
      <c r="BG780" s="202">
        <f>IF(N780="zákl. přenesená",J780,0)</f>
        <v>0</v>
      </c>
      <c r="BH780" s="202">
        <f>IF(N780="sníž. přenesená",J780,0)</f>
        <v>0</v>
      </c>
      <c r="BI780" s="202">
        <f>IF(N780="nulová",J780,0)</f>
        <v>0</v>
      </c>
      <c r="BJ780" s="14" t="s">
        <v>81</v>
      </c>
      <c r="BK780" s="202">
        <f>ROUND(I780*H780,2)</f>
        <v>0</v>
      </c>
      <c r="BL780" s="14" t="s">
        <v>113</v>
      </c>
      <c r="BM780" s="201" t="s">
        <v>2765</v>
      </c>
    </row>
    <row r="781" s="2" customFormat="1" ht="21.75" customHeight="1">
      <c r="A781" s="35"/>
      <c r="B781" s="36"/>
      <c r="C781" s="188" t="s">
        <v>2766</v>
      </c>
      <c r="D781" s="188" t="s">
        <v>109</v>
      </c>
      <c r="E781" s="189" t="s">
        <v>2767</v>
      </c>
      <c r="F781" s="190" t="s">
        <v>2768</v>
      </c>
      <c r="G781" s="191" t="s">
        <v>112</v>
      </c>
      <c r="H781" s="192">
        <v>1</v>
      </c>
      <c r="I781" s="193"/>
      <c r="J781" s="194">
        <f>ROUND(I781*H781,2)</f>
        <v>0</v>
      </c>
      <c r="K781" s="195"/>
      <c r="L781" s="196"/>
      <c r="M781" s="197" t="s">
        <v>1</v>
      </c>
      <c r="N781" s="198" t="s">
        <v>38</v>
      </c>
      <c r="O781" s="88"/>
      <c r="P781" s="199">
        <f>O781*H781</f>
        <v>0</v>
      </c>
      <c r="Q781" s="199">
        <v>0</v>
      </c>
      <c r="R781" s="199">
        <f>Q781*H781</f>
        <v>0</v>
      </c>
      <c r="S781" s="199">
        <v>0</v>
      </c>
      <c r="T781" s="200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01" t="s">
        <v>113</v>
      </c>
      <c r="AT781" s="201" t="s">
        <v>109</v>
      </c>
      <c r="AU781" s="201" t="s">
        <v>73</v>
      </c>
      <c r="AY781" s="14" t="s">
        <v>114</v>
      </c>
      <c r="BE781" s="202">
        <f>IF(N781="základní",J781,0)</f>
        <v>0</v>
      </c>
      <c r="BF781" s="202">
        <f>IF(N781="snížená",J781,0)</f>
        <v>0</v>
      </c>
      <c r="BG781" s="202">
        <f>IF(N781="zákl. přenesená",J781,0)</f>
        <v>0</v>
      </c>
      <c r="BH781" s="202">
        <f>IF(N781="sníž. přenesená",J781,0)</f>
        <v>0</v>
      </c>
      <c r="BI781" s="202">
        <f>IF(N781="nulová",J781,0)</f>
        <v>0</v>
      </c>
      <c r="BJ781" s="14" t="s">
        <v>81</v>
      </c>
      <c r="BK781" s="202">
        <f>ROUND(I781*H781,2)</f>
        <v>0</v>
      </c>
      <c r="BL781" s="14" t="s">
        <v>113</v>
      </c>
      <c r="BM781" s="201" t="s">
        <v>2769</v>
      </c>
    </row>
    <row r="782" s="2" customFormat="1" ht="16.5" customHeight="1">
      <c r="A782" s="35"/>
      <c r="B782" s="36"/>
      <c r="C782" s="188" t="s">
        <v>2770</v>
      </c>
      <c r="D782" s="188" t="s">
        <v>109</v>
      </c>
      <c r="E782" s="189" t="s">
        <v>2771</v>
      </c>
      <c r="F782" s="190" t="s">
        <v>2772</v>
      </c>
      <c r="G782" s="191" t="s">
        <v>112</v>
      </c>
      <c r="H782" s="192">
        <v>1</v>
      </c>
      <c r="I782" s="193"/>
      <c r="J782" s="194">
        <f>ROUND(I782*H782,2)</f>
        <v>0</v>
      </c>
      <c r="K782" s="195"/>
      <c r="L782" s="196"/>
      <c r="M782" s="197" t="s">
        <v>1</v>
      </c>
      <c r="N782" s="198" t="s">
        <v>38</v>
      </c>
      <c r="O782" s="88"/>
      <c r="P782" s="199">
        <f>O782*H782</f>
        <v>0</v>
      </c>
      <c r="Q782" s="199">
        <v>0</v>
      </c>
      <c r="R782" s="199">
        <f>Q782*H782</f>
        <v>0</v>
      </c>
      <c r="S782" s="199">
        <v>0</v>
      </c>
      <c r="T782" s="200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01" t="s">
        <v>113</v>
      </c>
      <c r="AT782" s="201" t="s">
        <v>109</v>
      </c>
      <c r="AU782" s="201" t="s">
        <v>73</v>
      </c>
      <c r="AY782" s="14" t="s">
        <v>114</v>
      </c>
      <c r="BE782" s="202">
        <f>IF(N782="základní",J782,0)</f>
        <v>0</v>
      </c>
      <c r="BF782" s="202">
        <f>IF(N782="snížená",J782,0)</f>
        <v>0</v>
      </c>
      <c r="BG782" s="202">
        <f>IF(N782="zákl. přenesená",J782,0)</f>
        <v>0</v>
      </c>
      <c r="BH782" s="202">
        <f>IF(N782="sníž. přenesená",J782,0)</f>
        <v>0</v>
      </c>
      <c r="BI782" s="202">
        <f>IF(N782="nulová",J782,0)</f>
        <v>0</v>
      </c>
      <c r="BJ782" s="14" t="s">
        <v>81</v>
      </c>
      <c r="BK782" s="202">
        <f>ROUND(I782*H782,2)</f>
        <v>0</v>
      </c>
      <c r="BL782" s="14" t="s">
        <v>113</v>
      </c>
      <c r="BM782" s="201" t="s">
        <v>2773</v>
      </c>
    </row>
    <row r="783" s="2" customFormat="1" ht="16.5" customHeight="1">
      <c r="A783" s="35"/>
      <c r="B783" s="36"/>
      <c r="C783" s="188" t="s">
        <v>2774</v>
      </c>
      <c r="D783" s="188" t="s">
        <v>109</v>
      </c>
      <c r="E783" s="189" t="s">
        <v>2775</v>
      </c>
      <c r="F783" s="190" t="s">
        <v>2776</v>
      </c>
      <c r="G783" s="191" t="s">
        <v>112</v>
      </c>
      <c r="H783" s="192">
        <v>1</v>
      </c>
      <c r="I783" s="193"/>
      <c r="J783" s="194">
        <f>ROUND(I783*H783,2)</f>
        <v>0</v>
      </c>
      <c r="K783" s="195"/>
      <c r="L783" s="196"/>
      <c r="M783" s="197" t="s">
        <v>1</v>
      </c>
      <c r="N783" s="198" t="s">
        <v>38</v>
      </c>
      <c r="O783" s="88"/>
      <c r="P783" s="199">
        <f>O783*H783</f>
        <v>0</v>
      </c>
      <c r="Q783" s="199">
        <v>0</v>
      </c>
      <c r="R783" s="199">
        <f>Q783*H783</f>
        <v>0</v>
      </c>
      <c r="S783" s="199">
        <v>0</v>
      </c>
      <c r="T783" s="200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01" t="s">
        <v>113</v>
      </c>
      <c r="AT783" s="201" t="s">
        <v>109</v>
      </c>
      <c r="AU783" s="201" t="s">
        <v>73</v>
      </c>
      <c r="AY783" s="14" t="s">
        <v>114</v>
      </c>
      <c r="BE783" s="202">
        <f>IF(N783="základní",J783,0)</f>
        <v>0</v>
      </c>
      <c r="BF783" s="202">
        <f>IF(N783="snížená",J783,0)</f>
        <v>0</v>
      </c>
      <c r="BG783" s="202">
        <f>IF(N783="zákl. přenesená",J783,0)</f>
        <v>0</v>
      </c>
      <c r="BH783" s="202">
        <f>IF(N783="sníž. přenesená",J783,0)</f>
        <v>0</v>
      </c>
      <c r="BI783" s="202">
        <f>IF(N783="nulová",J783,0)</f>
        <v>0</v>
      </c>
      <c r="BJ783" s="14" t="s">
        <v>81</v>
      </c>
      <c r="BK783" s="202">
        <f>ROUND(I783*H783,2)</f>
        <v>0</v>
      </c>
      <c r="BL783" s="14" t="s">
        <v>113</v>
      </c>
      <c r="BM783" s="201" t="s">
        <v>2777</v>
      </c>
    </row>
    <row r="784" s="2" customFormat="1" ht="24.15" customHeight="1">
      <c r="A784" s="35"/>
      <c r="B784" s="36"/>
      <c r="C784" s="188" t="s">
        <v>2778</v>
      </c>
      <c r="D784" s="188" t="s">
        <v>109</v>
      </c>
      <c r="E784" s="189" t="s">
        <v>2779</v>
      </c>
      <c r="F784" s="190" t="s">
        <v>2780</v>
      </c>
      <c r="G784" s="191" t="s">
        <v>112</v>
      </c>
      <c r="H784" s="192">
        <v>1</v>
      </c>
      <c r="I784" s="193"/>
      <c r="J784" s="194">
        <f>ROUND(I784*H784,2)</f>
        <v>0</v>
      </c>
      <c r="K784" s="195"/>
      <c r="L784" s="196"/>
      <c r="M784" s="197" t="s">
        <v>1</v>
      </c>
      <c r="N784" s="198" t="s">
        <v>38</v>
      </c>
      <c r="O784" s="88"/>
      <c r="P784" s="199">
        <f>O784*H784</f>
        <v>0</v>
      </c>
      <c r="Q784" s="199">
        <v>0</v>
      </c>
      <c r="R784" s="199">
        <f>Q784*H784</f>
        <v>0</v>
      </c>
      <c r="S784" s="199">
        <v>0</v>
      </c>
      <c r="T784" s="200">
        <f>S784*H784</f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201" t="s">
        <v>113</v>
      </c>
      <c r="AT784" s="201" t="s">
        <v>109</v>
      </c>
      <c r="AU784" s="201" t="s">
        <v>73</v>
      </c>
      <c r="AY784" s="14" t="s">
        <v>114</v>
      </c>
      <c r="BE784" s="202">
        <f>IF(N784="základní",J784,0)</f>
        <v>0</v>
      </c>
      <c r="BF784" s="202">
        <f>IF(N784="snížená",J784,0)</f>
        <v>0</v>
      </c>
      <c r="BG784" s="202">
        <f>IF(N784="zákl. přenesená",J784,0)</f>
        <v>0</v>
      </c>
      <c r="BH784" s="202">
        <f>IF(N784="sníž. přenesená",J784,0)</f>
        <v>0</v>
      </c>
      <c r="BI784" s="202">
        <f>IF(N784="nulová",J784,0)</f>
        <v>0</v>
      </c>
      <c r="BJ784" s="14" t="s">
        <v>81</v>
      </c>
      <c r="BK784" s="202">
        <f>ROUND(I784*H784,2)</f>
        <v>0</v>
      </c>
      <c r="BL784" s="14" t="s">
        <v>113</v>
      </c>
      <c r="BM784" s="201" t="s">
        <v>2781</v>
      </c>
    </row>
    <row r="785" s="2" customFormat="1" ht="16.5" customHeight="1">
      <c r="A785" s="35"/>
      <c r="B785" s="36"/>
      <c r="C785" s="188" t="s">
        <v>2782</v>
      </c>
      <c r="D785" s="188" t="s">
        <v>109</v>
      </c>
      <c r="E785" s="189" t="s">
        <v>2783</v>
      </c>
      <c r="F785" s="190" t="s">
        <v>2784</v>
      </c>
      <c r="G785" s="191" t="s">
        <v>112</v>
      </c>
      <c r="H785" s="192">
        <v>1</v>
      </c>
      <c r="I785" s="193"/>
      <c r="J785" s="194">
        <f>ROUND(I785*H785,2)</f>
        <v>0</v>
      </c>
      <c r="K785" s="195"/>
      <c r="L785" s="196"/>
      <c r="M785" s="197" t="s">
        <v>1</v>
      </c>
      <c r="N785" s="198" t="s">
        <v>38</v>
      </c>
      <c r="O785" s="88"/>
      <c r="P785" s="199">
        <f>O785*H785</f>
        <v>0</v>
      </c>
      <c r="Q785" s="199">
        <v>0</v>
      </c>
      <c r="R785" s="199">
        <f>Q785*H785</f>
        <v>0</v>
      </c>
      <c r="S785" s="199">
        <v>0</v>
      </c>
      <c r="T785" s="200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01" t="s">
        <v>113</v>
      </c>
      <c r="AT785" s="201" t="s">
        <v>109</v>
      </c>
      <c r="AU785" s="201" t="s">
        <v>73</v>
      </c>
      <c r="AY785" s="14" t="s">
        <v>114</v>
      </c>
      <c r="BE785" s="202">
        <f>IF(N785="základní",J785,0)</f>
        <v>0</v>
      </c>
      <c r="BF785" s="202">
        <f>IF(N785="snížená",J785,0)</f>
        <v>0</v>
      </c>
      <c r="BG785" s="202">
        <f>IF(N785="zákl. přenesená",J785,0)</f>
        <v>0</v>
      </c>
      <c r="BH785" s="202">
        <f>IF(N785="sníž. přenesená",J785,0)</f>
        <v>0</v>
      </c>
      <c r="BI785" s="202">
        <f>IF(N785="nulová",J785,0)</f>
        <v>0</v>
      </c>
      <c r="BJ785" s="14" t="s">
        <v>81</v>
      </c>
      <c r="BK785" s="202">
        <f>ROUND(I785*H785,2)</f>
        <v>0</v>
      </c>
      <c r="BL785" s="14" t="s">
        <v>113</v>
      </c>
      <c r="BM785" s="201" t="s">
        <v>2785</v>
      </c>
    </row>
    <row r="786" s="2" customFormat="1" ht="16.5" customHeight="1">
      <c r="A786" s="35"/>
      <c r="B786" s="36"/>
      <c r="C786" s="188" t="s">
        <v>2786</v>
      </c>
      <c r="D786" s="188" t="s">
        <v>109</v>
      </c>
      <c r="E786" s="189" t="s">
        <v>2787</v>
      </c>
      <c r="F786" s="190" t="s">
        <v>2788</v>
      </c>
      <c r="G786" s="191" t="s">
        <v>112</v>
      </c>
      <c r="H786" s="192">
        <v>1</v>
      </c>
      <c r="I786" s="193"/>
      <c r="J786" s="194">
        <f>ROUND(I786*H786,2)</f>
        <v>0</v>
      </c>
      <c r="K786" s="195"/>
      <c r="L786" s="196"/>
      <c r="M786" s="197" t="s">
        <v>1</v>
      </c>
      <c r="N786" s="198" t="s">
        <v>38</v>
      </c>
      <c r="O786" s="88"/>
      <c r="P786" s="199">
        <f>O786*H786</f>
        <v>0</v>
      </c>
      <c r="Q786" s="199">
        <v>0</v>
      </c>
      <c r="R786" s="199">
        <f>Q786*H786</f>
        <v>0</v>
      </c>
      <c r="S786" s="199">
        <v>0</v>
      </c>
      <c r="T786" s="200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1" t="s">
        <v>113</v>
      </c>
      <c r="AT786" s="201" t="s">
        <v>109</v>
      </c>
      <c r="AU786" s="201" t="s">
        <v>73</v>
      </c>
      <c r="AY786" s="14" t="s">
        <v>114</v>
      </c>
      <c r="BE786" s="202">
        <f>IF(N786="základní",J786,0)</f>
        <v>0</v>
      </c>
      <c r="BF786" s="202">
        <f>IF(N786="snížená",J786,0)</f>
        <v>0</v>
      </c>
      <c r="BG786" s="202">
        <f>IF(N786="zákl. přenesená",J786,0)</f>
        <v>0</v>
      </c>
      <c r="BH786" s="202">
        <f>IF(N786="sníž. přenesená",J786,0)</f>
        <v>0</v>
      </c>
      <c r="BI786" s="202">
        <f>IF(N786="nulová",J786,0)</f>
        <v>0</v>
      </c>
      <c r="BJ786" s="14" t="s">
        <v>81</v>
      </c>
      <c r="BK786" s="202">
        <f>ROUND(I786*H786,2)</f>
        <v>0</v>
      </c>
      <c r="BL786" s="14" t="s">
        <v>113</v>
      </c>
      <c r="BM786" s="201" t="s">
        <v>2789</v>
      </c>
    </row>
    <row r="787" s="2" customFormat="1" ht="24.15" customHeight="1">
      <c r="A787" s="35"/>
      <c r="B787" s="36"/>
      <c r="C787" s="188" t="s">
        <v>2790</v>
      </c>
      <c r="D787" s="188" t="s">
        <v>109</v>
      </c>
      <c r="E787" s="189" t="s">
        <v>2791</v>
      </c>
      <c r="F787" s="190" t="s">
        <v>2792</v>
      </c>
      <c r="G787" s="191" t="s">
        <v>112</v>
      </c>
      <c r="H787" s="192">
        <v>1</v>
      </c>
      <c r="I787" s="193"/>
      <c r="J787" s="194">
        <f>ROUND(I787*H787,2)</f>
        <v>0</v>
      </c>
      <c r="K787" s="195"/>
      <c r="L787" s="196"/>
      <c r="M787" s="197" t="s">
        <v>1</v>
      </c>
      <c r="N787" s="198" t="s">
        <v>38</v>
      </c>
      <c r="O787" s="88"/>
      <c r="P787" s="199">
        <f>O787*H787</f>
        <v>0</v>
      </c>
      <c r="Q787" s="199">
        <v>0</v>
      </c>
      <c r="R787" s="199">
        <f>Q787*H787</f>
        <v>0</v>
      </c>
      <c r="S787" s="199">
        <v>0</v>
      </c>
      <c r="T787" s="200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201" t="s">
        <v>113</v>
      </c>
      <c r="AT787" s="201" t="s">
        <v>109</v>
      </c>
      <c r="AU787" s="201" t="s">
        <v>73</v>
      </c>
      <c r="AY787" s="14" t="s">
        <v>114</v>
      </c>
      <c r="BE787" s="202">
        <f>IF(N787="základní",J787,0)</f>
        <v>0</v>
      </c>
      <c r="BF787" s="202">
        <f>IF(N787="snížená",J787,0)</f>
        <v>0</v>
      </c>
      <c r="BG787" s="202">
        <f>IF(N787="zákl. přenesená",J787,0)</f>
        <v>0</v>
      </c>
      <c r="BH787" s="202">
        <f>IF(N787="sníž. přenesená",J787,0)</f>
        <v>0</v>
      </c>
      <c r="BI787" s="202">
        <f>IF(N787="nulová",J787,0)</f>
        <v>0</v>
      </c>
      <c r="BJ787" s="14" t="s">
        <v>81</v>
      </c>
      <c r="BK787" s="202">
        <f>ROUND(I787*H787,2)</f>
        <v>0</v>
      </c>
      <c r="BL787" s="14" t="s">
        <v>113</v>
      </c>
      <c r="BM787" s="201" t="s">
        <v>2793</v>
      </c>
    </row>
    <row r="788" s="2" customFormat="1" ht="24.15" customHeight="1">
      <c r="A788" s="35"/>
      <c r="B788" s="36"/>
      <c r="C788" s="188" t="s">
        <v>2794</v>
      </c>
      <c r="D788" s="188" t="s">
        <v>109</v>
      </c>
      <c r="E788" s="189" t="s">
        <v>2795</v>
      </c>
      <c r="F788" s="190" t="s">
        <v>2796</v>
      </c>
      <c r="G788" s="191" t="s">
        <v>112</v>
      </c>
      <c r="H788" s="192">
        <v>1</v>
      </c>
      <c r="I788" s="193"/>
      <c r="J788" s="194">
        <f>ROUND(I788*H788,2)</f>
        <v>0</v>
      </c>
      <c r="K788" s="195"/>
      <c r="L788" s="196"/>
      <c r="M788" s="197" t="s">
        <v>1</v>
      </c>
      <c r="N788" s="198" t="s">
        <v>38</v>
      </c>
      <c r="O788" s="88"/>
      <c r="P788" s="199">
        <f>O788*H788</f>
        <v>0</v>
      </c>
      <c r="Q788" s="199">
        <v>0</v>
      </c>
      <c r="R788" s="199">
        <f>Q788*H788</f>
        <v>0</v>
      </c>
      <c r="S788" s="199">
        <v>0</v>
      </c>
      <c r="T788" s="200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01" t="s">
        <v>113</v>
      </c>
      <c r="AT788" s="201" t="s">
        <v>109</v>
      </c>
      <c r="AU788" s="201" t="s">
        <v>73</v>
      </c>
      <c r="AY788" s="14" t="s">
        <v>114</v>
      </c>
      <c r="BE788" s="202">
        <f>IF(N788="základní",J788,0)</f>
        <v>0</v>
      </c>
      <c r="BF788" s="202">
        <f>IF(N788="snížená",J788,0)</f>
        <v>0</v>
      </c>
      <c r="BG788" s="202">
        <f>IF(N788="zákl. přenesená",J788,0)</f>
        <v>0</v>
      </c>
      <c r="BH788" s="202">
        <f>IF(N788="sníž. přenesená",J788,0)</f>
        <v>0</v>
      </c>
      <c r="BI788" s="202">
        <f>IF(N788="nulová",J788,0)</f>
        <v>0</v>
      </c>
      <c r="BJ788" s="14" t="s">
        <v>81</v>
      </c>
      <c r="BK788" s="202">
        <f>ROUND(I788*H788,2)</f>
        <v>0</v>
      </c>
      <c r="BL788" s="14" t="s">
        <v>113</v>
      </c>
      <c r="BM788" s="201" t="s">
        <v>2797</v>
      </c>
    </row>
    <row r="789" s="2" customFormat="1" ht="24.15" customHeight="1">
      <c r="A789" s="35"/>
      <c r="B789" s="36"/>
      <c r="C789" s="188" t="s">
        <v>2798</v>
      </c>
      <c r="D789" s="188" t="s">
        <v>109</v>
      </c>
      <c r="E789" s="189" t="s">
        <v>2799</v>
      </c>
      <c r="F789" s="190" t="s">
        <v>2800</v>
      </c>
      <c r="G789" s="191" t="s">
        <v>112</v>
      </c>
      <c r="H789" s="192">
        <v>1</v>
      </c>
      <c r="I789" s="193"/>
      <c r="J789" s="194">
        <f>ROUND(I789*H789,2)</f>
        <v>0</v>
      </c>
      <c r="K789" s="195"/>
      <c r="L789" s="196"/>
      <c r="M789" s="197" t="s">
        <v>1</v>
      </c>
      <c r="N789" s="198" t="s">
        <v>38</v>
      </c>
      <c r="O789" s="88"/>
      <c r="P789" s="199">
        <f>O789*H789</f>
        <v>0</v>
      </c>
      <c r="Q789" s="199">
        <v>0</v>
      </c>
      <c r="R789" s="199">
        <f>Q789*H789</f>
        <v>0</v>
      </c>
      <c r="S789" s="199">
        <v>0</v>
      </c>
      <c r="T789" s="200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01" t="s">
        <v>113</v>
      </c>
      <c r="AT789" s="201" t="s">
        <v>109</v>
      </c>
      <c r="AU789" s="201" t="s">
        <v>73</v>
      </c>
      <c r="AY789" s="14" t="s">
        <v>114</v>
      </c>
      <c r="BE789" s="202">
        <f>IF(N789="základní",J789,0)</f>
        <v>0</v>
      </c>
      <c r="BF789" s="202">
        <f>IF(N789="snížená",J789,0)</f>
        <v>0</v>
      </c>
      <c r="BG789" s="202">
        <f>IF(N789="zákl. přenesená",J789,0)</f>
        <v>0</v>
      </c>
      <c r="BH789" s="202">
        <f>IF(N789="sníž. přenesená",J789,0)</f>
        <v>0</v>
      </c>
      <c r="BI789" s="202">
        <f>IF(N789="nulová",J789,0)</f>
        <v>0</v>
      </c>
      <c r="BJ789" s="14" t="s">
        <v>81</v>
      </c>
      <c r="BK789" s="202">
        <f>ROUND(I789*H789,2)</f>
        <v>0</v>
      </c>
      <c r="BL789" s="14" t="s">
        <v>113</v>
      </c>
      <c r="BM789" s="201" t="s">
        <v>2801</v>
      </c>
    </row>
    <row r="790" s="2" customFormat="1" ht="16.5" customHeight="1">
      <c r="A790" s="35"/>
      <c r="B790" s="36"/>
      <c r="C790" s="188" t="s">
        <v>2802</v>
      </c>
      <c r="D790" s="188" t="s">
        <v>109</v>
      </c>
      <c r="E790" s="189" t="s">
        <v>2803</v>
      </c>
      <c r="F790" s="190" t="s">
        <v>2804</v>
      </c>
      <c r="G790" s="191" t="s">
        <v>112</v>
      </c>
      <c r="H790" s="192">
        <v>1</v>
      </c>
      <c r="I790" s="193"/>
      <c r="J790" s="194">
        <f>ROUND(I790*H790,2)</f>
        <v>0</v>
      </c>
      <c r="K790" s="195"/>
      <c r="L790" s="196"/>
      <c r="M790" s="197" t="s">
        <v>1</v>
      </c>
      <c r="N790" s="198" t="s">
        <v>38</v>
      </c>
      <c r="O790" s="88"/>
      <c r="P790" s="199">
        <f>O790*H790</f>
        <v>0</v>
      </c>
      <c r="Q790" s="199">
        <v>0</v>
      </c>
      <c r="R790" s="199">
        <f>Q790*H790</f>
        <v>0</v>
      </c>
      <c r="S790" s="199">
        <v>0</v>
      </c>
      <c r="T790" s="200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01" t="s">
        <v>113</v>
      </c>
      <c r="AT790" s="201" t="s">
        <v>109</v>
      </c>
      <c r="AU790" s="201" t="s">
        <v>73</v>
      </c>
      <c r="AY790" s="14" t="s">
        <v>114</v>
      </c>
      <c r="BE790" s="202">
        <f>IF(N790="základní",J790,0)</f>
        <v>0</v>
      </c>
      <c r="BF790" s="202">
        <f>IF(N790="snížená",J790,0)</f>
        <v>0</v>
      </c>
      <c r="BG790" s="202">
        <f>IF(N790="zákl. přenesená",J790,0)</f>
        <v>0</v>
      </c>
      <c r="BH790" s="202">
        <f>IF(N790="sníž. přenesená",J790,0)</f>
        <v>0</v>
      </c>
      <c r="BI790" s="202">
        <f>IF(N790="nulová",J790,0)</f>
        <v>0</v>
      </c>
      <c r="BJ790" s="14" t="s">
        <v>81</v>
      </c>
      <c r="BK790" s="202">
        <f>ROUND(I790*H790,2)</f>
        <v>0</v>
      </c>
      <c r="BL790" s="14" t="s">
        <v>113</v>
      </c>
      <c r="BM790" s="201" t="s">
        <v>2805</v>
      </c>
    </row>
    <row r="791" s="2" customFormat="1" ht="16.5" customHeight="1">
      <c r="A791" s="35"/>
      <c r="B791" s="36"/>
      <c r="C791" s="188" t="s">
        <v>2806</v>
      </c>
      <c r="D791" s="188" t="s">
        <v>109</v>
      </c>
      <c r="E791" s="189" t="s">
        <v>2807</v>
      </c>
      <c r="F791" s="190" t="s">
        <v>2808</v>
      </c>
      <c r="G791" s="191" t="s">
        <v>112</v>
      </c>
      <c r="H791" s="192">
        <v>1</v>
      </c>
      <c r="I791" s="193"/>
      <c r="J791" s="194">
        <f>ROUND(I791*H791,2)</f>
        <v>0</v>
      </c>
      <c r="K791" s="195"/>
      <c r="L791" s="196"/>
      <c r="M791" s="197" t="s">
        <v>1</v>
      </c>
      <c r="N791" s="198" t="s">
        <v>38</v>
      </c>
      <c r="O791" s="88"/>
      <c r="P791" s="199">
        <f>O791*H791</f>
        <v>0</v>
      </c>
      <c r="Q791" s="199">
        <v>0</v>
      </c>
      <c r="R791" s="199">
        <f>Q791*H791</f>
        <v>0</v>
      </c>
      <c r="S791" s="199">
        <v>0</v>
      </c>
      <c r="T791" s="200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01" t="s">
        <v>113</v>
      </c>
      <c r="AT791" s="201" t="s">
        <v>109</v>
      </c>
      <c r="AU791" s="201" t="s">
        <v>73</v>
      </c>
      <c r="AY791" s="14" t="s">
        <v>114</v>
      </c>
      <c r="BE791" s="202">
        <f>IF(N791="základní",J791,0)</f>
        <v>0</v>
      </c>
      <c r="BF791" s="202">
        <f>IF(N791="snížená",J791,0)</f>
        <v>0</v>
      </c>
      <c r="BG791" s="202">
        <f>IF(N791="zákl. přenesená",J791,0)</f>
        <v>0</v>
      </c>
      <c r="BH791" s="202">
        <f>IF(N791="sníž. přenesená",J791,0)</f>
        <v>0</v>
      </c>
      <c r="BI791" s="202">
        <f>IF(N791="nulová",J791,0)</f>
        <v>0</v>
      </c>
      <c r="BJ791" s="14" t="s">
        <v>81</v>
      </c>
      <c r="BK791" s="202">
        <f>ROUND(I791*H791,2)</f>
        <v>0</v>
      </c>
      <c r="BL791" s="14" t="s">
        <v>113</v>
      </c>
      <c r="BM791" s="201" t="s">
        <v>2809</v>
      </c>
    </row>
    <row r="792" s="2" customFormat="1" ht="16.5" customHeight="1">
      <c r="A792" s="35"/>
      <c r="B792" s="36"/>
      <c r="C792" s="188" t="s">
        <v>2810</v>
      </c>
      <c r="D792" s="188" t="s">
        <v>109</v>
      </c>
      <c r="E792" s="189" t="s">
        <v>2811</v>
      </c>
      <c r="F792" s="190" t="s">
        <v>2812</v>
      </c>
      <c r="G792" s="191" t="s">
        <v>112</v>
      </c>
      <c r="H792" s="192">
        <v>1</v>
      </c>
      <c r="I792" s="193"/>
      <c r="J792" s="194">
        <f>ROUND(I792*H792,2)</f>
        <v>0</v>
      </c>
      <c r="K792" s="195"/>
      <c r="L792" s="196"/>
      <c r="M792" s="197" t="s">
        <v>1</v>
      </c>
      <c r="N792" s="198" t="s">
        <v>38</v>
      </c>
      <c r="O792" s="88"/>
      <c r="P792" s="199">
        <f>O792*H792</f>
        <v>0</v>
      </c>
      <c r="Q792" s="199">
        <v>0</v>
      </c>
      <c r="R792" s="199">
        <f>Q792*H792</f>
        <v>0</v>
      </c>
      <c r="S792" s="199">
        <v>0</v>
      </c>
      <c r="T792" s="200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1" t="s">
        <v>113</v>
      </c>
      <c r="AT792" s="201" t="s">
        <v>109</v>
      </c>
      <c r="AU792" s="201" t="s">
        <v>73</v>
      </c>
      <c r="AY792" s="14" t="s">
        <v>114</v>
      </c>
      <c r="BE792" s="202">
        <f>IF(N792="základní",J792,0)</f>
        <v>0</v>
      </c>
      <c r="BF792" s="202">
        <f>IF(N792="snížená",J792,0)</f>
        <v>0</v>
      </c>
      <c r="BG792" s="202">
        <f>IF(N792="zákl. přenesená",J792,0)</f>
        <v>0</v>
      </c>
      <c r="BH792" s="202">
        <f>IF(N792="sníž. přenesená",J792,0)</f>
        <v>0</v>
      </c>
      <c r="BI792" s="202">
        <f>IF(N792="nulová",J792,0)</f>
        <v>0</v>
      </c>
      <c r="BJ792" s="14" t="s">
        <v>81</v>
      </c>
      <c r="BK792" s="202">
        <f>ROUND(I792*H792,2)</f>
        <v>0</v>
      </c>
      <c r="BL792" s="14" t="s">
        <v>113</v>
      </c>
      <c r="BM792" s="201" t="s">
        <v>2813</v>
      </c>
    </row>
    <row r="793" s="2" customFormat="1" ht="16.5" customHeight="1">
      <c r="A793" s="35"/>
      <c r="B793" s="36"/>
      <c r="C793" s="188" t="s">
        <v>2814</v>
      </c>
      <c r="D793" s="188" t="s">
        <v>109</v>
      </c>
      <c r="E793" s="189" t="s">
        <v>2815</v>
      </c>
      <c r="F793" s="190" t="s">
        <v>2816</v>
      </c>
      <c r="G793" s="191" t="s">
        <v>112</v>
      </c>
      <c r="H793" s="192">
        <v>1</v>
      </c>
      <c r="I793" s="193"/>
      <c r="J793" s="194">
        <f>ROUND(I793*H793,2)</f>
        <v>0</v>
      </c>
      <c r="K793" s="195"/>
      <c r="L793" s="196"/>
      <c r="M793" s="197" t="s">
        <v>1</v>
      </c>
      <c r="N793" s="198" t="s">
        <v>38</v>
      </c>
      <c r="O793" s="88"/>
      <c r="P793" s="199">
        <f>O793*H793</f>
        <v>0</v>
      </c>
      <c r="Q793" s="199">
        <v>0</v>
      </c>
      <c r="R793" s="199">
        <f>Q793*H793</f>
        <v>0</v>
      </c>
      <c r="S793" s="199">
        <v>0</v>
      </c>
      <c r="T793" s="200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01" t="s">
        <v>113</v>
      </c>
      <c r="AT793" s="201" t="s">
        <v>109</v>
      </c>
      <c r="AU793" s="201" t="s">
        <v>73</v>
      </c>
      <c r="AY793" s="14" t="s">
        <v>114</v>
      </c>
      <c r="BE793" s="202">
        <f>IF(N793="základní",J793,0)</f>
        <v>0</v>
      </c>
      <c r="BF793" s="202">
        <f>IF(N793="snížená",J793,0)</f>
        <v>0</v>
      </c>
      <c r="BG793" s="202">
        <f>IF(N793="zákl. přenesená",J793,0)</f>
        <v>0</v>
      </c>
      <c r="BH793" s="202">
        <f>IF(N793="sníž. přenesená",J793,0)</f>
        <v>0</v>
      </c>
      <c r="BI793" s="202">
        <f>IF(N793="nulová",J793,0)</f>
        <v>0</v>
      </c>
      <c r="BJ793" s="14" t="s">
        <v>81</v>
      </c>
      <c r="BK793" s="202">
        <f>ROUND(I793*H793,2)</f>
        <v>0</v>
      </c>
      <c r="BL793" s="14" t="s">
        <v>113</v>
      </c>
      <c r="BM793" s="201" t="s">
        <v>2817</v>
      </c>
    </row>
    <row r="794" s="2" customFormat="1" ht="16.5" customHeight="1">
      <c r="A794" s="35"/>
      <c r="B794" s="36"/>
      <c r="C794" s="188" t="s">
        <v>2818</v>
      </c>
      <c r="D794" s="188" t="s">
        <v>109</v>
      </c>
      <c r="E794" s="189" t="s">
        <v>2819</v>
      </c>
      <c r="F794" s="190" t="s">
        <v>2820</v>
      </c>
      <c r="G794" s="191" t="s">
        <v>112</v>
      </c>
      <c r="H794" s="192">
        <v>1</v>
      </c>
      <c r="I794" s="193"/>
      <c r="J794" s="194">
        <f>ROUND(I794*H794,2)</f>
        <v>0</v>
      </c>
      <c r="K794" s="195"/>
      <c r="L794" s="196"/>
      <c r="M794" s="197" t="s">
        <v>1</v>
      </c>
      <c r="N794" s="198" t="s">
        <v>38</v>
      </c>
      <c r="O794" s="88"/>
      <c r="P794" s="199">
        <f>O794*H794</f>
        <v>0</v>
      </c>
      <c r="Q794" s="199">
        <v>0</v>
      </c>
      <c r="R794" s="199">
        <f>Q794*H794</f>
        <v>0</v>
      </c>
      <c r="S794" s="199">
        <v>0</v>
      </c>
      <c r="T794" s="200">
        <f>S794*H794</f>
        <v>0</v>
      </c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R794" s="201" t="s">
        <v>113</v>
      </c>
      <c r="AT794" s="201" t="s">
        <v>109</v>
      </c>
      <c r="AU794" s="201" t="s">
        <v>73</v>
      </c>
      <c r="AY794" s="14" t="s">
        <v>114</v>
      </c>
      <c r="BE794" s="202">
        <f>IF(N794="základní",J794,0)</f>
        <v>0</v>
      </c>
      <c r="BF794" s="202">
        <f>IF(N794="snížená",J794,0)</f>
        <v>0</v>
      </c>
      <c r="BG794" s="202">
        <f>IF(N794="zákl. přenesená",J794,0)</f>
        <v>0</v>
      </c>
      <c r="BH794" s="202">
        <f>IF(N794="sníž. přenesená",J794,0)</f>
        <v>0</v>
      </c>
      <c r="BI794" s="202">
        <f>IF(N794="nulová",J794,0)</f>
        <v>0</v>
      </c>
      <c r="BJ794" s="14" t="s">
        <v>81</v>
      </c>
      <c r="BK794" s="202">
        <f>ROUND(I794*H794,2)</f>
        <v>0</v>
      </c>
      <c r="BL794" s="14" t="s">
        <v>113</v>
      </c>
      <c r="BM794" s="201" t="s">
        <v>2821</v>
      </c>
    </row>
    <row r="795" s="2" customFormat="1" ht="16.5" customHeight="1">
      <c r="A795" s="35"/>
      <c r="B795" s="36"/>
      <c r="C795" s="188" t="s">
        <v>2822</v>
      </c>
      <c r="D795" s="188" t="s">
        <v>109</v>
      </c>
      <c r="E795" s="189" t="s">
        <v>2823</v>
      </c>
      <c r="F795" s="190" t="s">
        <v>2824</v>
      </c>
      <c r="G795" s="191" t="s">
        <v>112</v>
      </c>
      <c r="H795" s="192">
        <v>1</v>
      </c>
      <c r="I795" s="193"/>
      <c r="J795" s="194">
        <f>ROUND(I795*H795,2)</f>
        <v>0</v>
      </c>
      <c r="K795" s="195"/>
      <c r="L795" s="196"/>
      <c r="M795" s="197" t="s">
        <v>1</v>
      </c>
      <c r="N795" s="198" t="s">
        <v>38</v>
      </c>
      <c r="O795" s="88"/>
      <c r="P795" s="199">
        <f>O795*H795</f>
        <v>0</v>
      </c>
      <c r="Q795" s="199">
        <v>0</v>
      </c>
      <c r="R795" s="199">
        <f>Q795*H795</f>
        <v>0</v>
      </c>
      <c r="S795" s="199">
        <v>0</v>
      </c>
      <c r="T795" s="200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01" t="s">
        <v>113</v>
      </c>
      <c r="AT795" s="201" t="s">
        <v>109</v>
      </c>
      <c r="AU795" s="201" t="s">
        <v>73</v>
      </c>
      <c r="AY795" s="14" t="s">
        <v>114</v>
      </c>
      <c r="BE795" s="202">
        <f>IF(N795="základní",J795,0)</f>
        <v>0</v>
      </c>
      <c r="BF795" s="202">
        <f>IF(N795="snížená",J795,0)</f>
        <v>0</v>
      </c>
      <c r="BG795" s="202">
        <f>IF(N795="zákl. přenesená",J795,0)</f>
        <v>0</v>
      </c>
      <c r="BH795" s="202">
        <f>IF(N795="sníž. přenesená",J795,0)</f>
        <v>0</v>
      </c>
      <c r="BI795" s="202">
        <f>IF(N795="nulová",J795,0)</f>
        <v>0</v>
      </c>
      <c r="BJ795" s="14" t="s">
        <v>81</v>
      </c>
      <c r="BK795" s="202">
        <f>ROUND(I795*H795,2)</f>
        <v>0</v>
      </c>
      <c r="BL795" s="14" t="s">
        <v>113</v>
      </c>
      <c r="BM795" s="201" t="s">
        <v>2825</v>
      </c>
    </row>
    <row r="796" s="2" customFormat="1" ht="24.15" customHeight="1">
      <c r="A796" s="35"/>
      <c r="B796" s="36"/>
      <c r="C796" s="188" t="s">
        <v>2826</v>
      </c>
      <c r="D796" s="188" t="s">
        <v>109</v>
      </c>
      <c r="E796" s="189" t="s">
        <v>2827</v>
      </c>
      <c r="F796" s="190" t="s">
        <v>2828</v>
      </c>
      <c r="G796" s="191" t="s">
        <v>112</v>
      </c>
      <c r="H796" s="192">
        <v>1</v>
      </c>
      <c r="I796" s="193"/>
      <c r="J796" s="194">
        <f>ROUND(I796*H796,2)</f>
        <v>0</v>
      </c>
      <c r="K796" s="195"/>
      <c r="L796" s="196"/>
      <c r="M796" s="197" t="s">
        <v>1</v>
      </c>
      <c r="N796" s="198" t="s">
        <v>38</v>
      </c>
      <c r="O796" s="88"/>
      <c r="P796" s="199">
        <f>O796*H796</f>
        <v>0</v>
      </c>
      <c r="Q796" s="199">
        <v>0</v>
      </c>
      <c r="R796" s="199">
        <f>Q796*H796</f>
        <v>0</v>
      </c>
      <c r="S796" s="199">
        <v>0</v>
      </c>
      <c r="T796" s="200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1" t="s">
        <v>113</v>
      </c>
      <c r="AT796" s="201" t="s">
        <v>109</v>
      </c>
      <c r="AU796" s="201" t="s">
        <v>73</v>
      </c>
      <c r="AY796" s="14" t="s">
        <v>114</v>
      </c>
      <c r="BE796" s="202">
        <f>IF(N796="základní",J796,0)</f>
        <v>0</v>
      </c>
      <c r="BF796" s="202">
        <f>IF(N796="snížená",J796,0)</f>
        <v>0</v>
      </c>
      <c r="BG796" s="202">
        <f>IF(N796="zákl. přenesená",J796,0)</f>
        <v>0</v>
      </c>
      <c r="BH796" s="202">
        <f>IF(N796="sníž. přenesená",J796,0)</f>
        <v>0</v>
      </c>
      <c r="BI796" s="202">
        <f>IF(N796="nulová",J796,0)</f>
        <v>0</v>
      </c>
      <c r="BJ796" s="14" t="s">
        <v>81</v>
      </c>
      <c r="BK796" s="202">
        <f>ROUND(I796*H796,2)</f>
        <v>0</v>
      </c>
      <c r="BL796" s="14" t="s">
        <v>113</v>
      </c>
      <c r="BM796" s="201" t="s">
        <v>2829</v>
      </c>
    </row>
    <row r="797" s="2" customFormat="1" ht="24.15" customHeight="1">
      <c r="A797" s="35"/>
      <c r="B797" s="36"/>
      <c r="C797" s="188" t="s">
        <v>2830</v>
      </c>
      <c r="D797" s="188" t="s">
        <v>109</v>
      </c>
      <c r="E797" s="189" t="s">
        <v>2831</v>
      </c>
      <c r="F797" s="190" t="s">
        <v>2832</v>
      </c>
      <c r="G797" s="191" t="s">
        <v>112</v>
      </c>
      <c r="H797" s="192">
        <v>1</v>
      </c>
      <c r="I797" s="193"/>
      <c r="J797" s="194">
        <f>ROUND(I797*H797,2)</f>
        <v>0</v>
      </c>
      <c r="K797" s="195"/>
      <c r="L797" s="196"/>
      <c r="M797" s="197" t="s">
        <v>1</v>
      </c>
      <c r="N797" s="198" t="s">
        <v>38</v>
      </c>
      <c r="O797" s="88"/>
      <c r="P797" s="199">
        <f>O797*H797</f>
        <v>0</v>
      </c>
      <c r="Q797" s="199">
        <v>0</v>
      </c>
      <c r="R797" s="199">
        <f>Q797*H797</f>
        <v>0</v>
      </c>
      <c r="S797" s="199">
        <v>0</v>
      </c>
      <c r="T797" s="200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201" t="s">
        <v>113</v>
      </c>
      <c r="AT797" s="201" t="s">
        <v>109</v>
      </c>
      <c r="AU797" s="201" t="s">
        <v>73</v>
      </c>
      <c r="AY797" s="14" t="s">
        <v>114</v>
      </c>
      <c r="BE797" s="202">
        <f>IF(N797="základní",J797,0)</f>
        <v>0</v>
      </c>
      <c r="BF797" s="202">
        <f>IF(N797="snížená",J797,0)</f>
        <v>0</v>
      </c>
      <c r="BG797" s="202">
        <f>IF(N797="zákl. přenesená",J797,0)</f>
        <v>0</v>
      </c>
      <c r="BH797" s="202">
        <f>IF(N797="sníž. přenesená",J797,0)</f>
        <v>0</v>
      </c>
      <c r="BI797" s="202">
        <f>IF(N797="nulová",J797,0)</f>
        <v>0</v>
      </c>
      <c r="BJ797" s="14" t="s">
        <v>81</v>
      </c>
      <c r="BK797" s="202">
        <f>ROUND(I797*H797,2)</f>
        <v>0</v>
      </c>
      <c r="BL797" s="14" t="s">
        <v>113</v>
      </c>
      <c r="BM797" s="201" t="s">
        <v>2833</v>
      </c>
    </row>
    <row r="798" s="2" customFormat="1" ht="21.75" customHeight="1">
      <c r="A798" s="35"/>
      <c r="B798" s="36"/>
      <c r="C798" s="188" t="s">
        <v>2834</v>
      </c>
      <c r="D798" s="188" t="s">
        <v>109</v>
      </c>
      <c r="E798" s="189" t="s">
        <v>2835</v>
      </c>
      <c r="F798" s="190" t="s">
        <v>2836</v>
      </c>
      <c r="G798" s="191" t="s">
        <v>112</v>
      </c>
      <c r="H798" s="192">
        <v>1</v>
      </c>
      <c r="I798" s="193"/>
      <c r="J798" s="194">
        <f>ROUND(I798*H798,2)</f>
        <v>0</v>
      </c>
      <c r="K798" s="195"/>
      <c r="L798" s="196"/>
      <c r="M798" s="197" t="s">
        <v>1</v>
      </c>
      <c r="N798" s="198" t="s">
        <v>38</v>
      </c>
      <c r="O798" s="88"/>
      <c r="P798" s="199">
        <f>O798*H798</f>
        <v>0</v>
      </c>
      <c r="Q798" s="199">
        <v>0</v>
      </c>
      <c r="R798" s="199">
        <f>Q798*H798</f>
        <v>0</v>
      </c>
      <c r="S798" s="199">
        <v>0</v>
      </c>
      <c r="T798" s="200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01" t="s">
        <v>113</v>
      </c>
      <c r="AT798" s="201" t="s">
        <v>109</v>
      </c>
      <c r="AU798" s="201" t="s">
        <v>73</v>
      </c>
      <c r="AY798" s="14" t="s">
        <v>114</v>
      </c>
      <c r="BE798" s="202">
        <f>IF(N798="základní",J798,0)</f>
        <v>0</v>
      </c>
      <c r="BF798" s="202">
        <f>IF(N798="snížená",J798,0)</f>
        <v>0</v>
      </c>
      <c r="BG798" s="202">
        <f>IF(N798="zákl. přenesená",J798,0)</f>
        <v>0</v>
      </c>
      <c r="BH798" s="202">
        <f>IF(N798="sníž. přenesená",J798,0)</f>
        <v>0</v>
      </c>
      <c r="BI798" s="202">
        <f>IF(N798="nulová",J798,0)</f>
        <v>0</v>
      </c>
      <c r="BJ798" s="14" t="s">
        <v>81</v>
      </c>
      <c r="BK798" s="202">
        <f>ROUND(I798*H798,2)</f>
        <v>0</v>
      </c>
      <c r="BL798" s="14" t="s">
        <v>113</v>
      </c>
      <c r="BM798" s="201" t="s">
        <v>2837</v>
      </c>
    </row>
    <row r="799" s="2" customFormat="1" ht="16.5" customHeight="1">
      <c r="A799" s="35"/>
      <c r="B799" s="36"/>
      <c r="C799" s="188" t="s">
        <v>2838</v>
      </c>
      <c r="D799" s="188" t="s">
        <v>109</v>
      </c>
      <c r="E799" s="189" t="s">
        <v>2839</v>
      </c>
      <c r="F799" s="190" t="s">
        <v>2840</v>
      </c>
      <c r="G799" s="191" t="s">
        <v>112</v>
      </c>
      <c r="H799" s="192">
        <v>1</v>
      </c>
      <c r="I799" s="193"/>
      <c r="J799" s="194">
        <f>ROUND(I799*H799,2)</f>
        <v>0</v>
      </c>
      <c r="K799" s="195"/>
      <c r="L799" s="196"/>
      <c r="M799" s="197" t="s">
        <v>1</v>
      </c>
      <c r="N799" s="198" t="s">
        <v>38</v>
      </c>
      <c r="O799" s="88"/>
      <c r="P799" s="199">
        <f>O799*H799</f>
        <v>0</v>
      </c>
      <c r="Q799" s="199">
        <v>0</v>
      </c>
      <c r="R799" s="199">
        <f>Q799*H799</f>
        <v>0</v>
      </c>
      <c r="S799" s="199">
        <v>0</v>
      </c>
      <c r="T799" s="200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01" t="s">
        <v>113</v>
      </c>
      <c r="AT799" s="201" t="s">
        <v>109</v>
      </c>
      <c r="AU799" s="201" t="s">
        <v>73</v>
      </c>
      <c r="AY799" s="14" t="s">
        <v>114</v>
      </c>
      <c r="BE799" s="202">
        <f>IF(N799="základní",J799,0)</f>
        <v>0</v>
      </c>
      <c r="BF799" s="202">
        <f>IF(N799="snížená",J799,0)</f>
        <v>0</v>
      </c>
      <c r="BG799" s="202">
        <f>IF(N799="zákl. přenesená",J799,0)</f>
        <v>0</v>
      </c>
      <c r="BH799" s="202">
        <f>IF(N799="sníž. přenesená",J799,0)</f>
        <v>0</v>
      </c>
      <c r="BI799" s="202">
        <f>IF(N799="nulová",J799,0)</f>
        <v>0</v>
      </c>
      <c r="BJ799" s="14" t="s">
        <v>81</v>
      </c>
      <c r="BK799" s="202">
        <f>ROUND(I799*H799,2)</f>
        <v>0</v>
      </c>
      <c r="BL799" s="14" t="s">
        <v>113</v>
      </c>
      <c r="BM799" s="201" t="s">
        <v>2841</v>
      </c>
    </row>
    <row r="800" s="2" customFormat="1" ht="16.5" customHeight="1">
      <c r="A800" s="35"/>
      <c r="B800" s="36"/>
      <c r="C800" s="188" t="s">
        <v>2842</v>
      </c>
      <c r="D800" s="188" t="s">
        <v>109</v>
      </c>
      <c r="E800" s="189" t="s">
        <v>2843</v>
      </c>
      <c r="F800" s="190" t="s">
        <v>2844</v>
      </c>
      <c r="G800" s="191" t="s">
        <v>112</v>
      </c>
      <c r="H800" s="192">
        <v>1</v>
      </c>
      <c r="I800" s="193"/>
      <c r="J800" s="194">
        <f>ROUND(I800*H800,2)</f>
        <v>0</v>
      </c>
      <c r="K800" s="195"/>
      <c r="L800" s="196"/>
      <c r="M800" s="197" t="s">
        <v>1</v>
      </c>
      <c r="N800" s="198" t="s">
        <v>38</v>
      </c>
      <c r="O800" s="88"/>
      <c r="P800" s="199">
        <f>O800*H800</f>
        <v>0</v>
      </c>
      <c r="Q800" s="199">
        <v>0</v>
      </c>
      <c r="R800" s="199">
        <f>Q800*H800</f>
        <v>0</v>
      </c>
      <c r="S800" s="199">
        <v>0</v>
      </c>
      <c r="T800" s="200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01" t="s">
        <v>113</v>
      </c>
      <c r="AT800" s="201" t="s">
        <v>109</v>
      </c>
      <c r="AU800" s="201" t="s">
        <v>73</v>
      </c>
      <c r="AY800" s="14" t="s">
        <v>114</v>
      </c>
      <c r="BE800" s="202">
        <f>IF(N800="základní",J800,0)</f>
        <v>0</v>
      </c>
      <c r="BF800" s="202">
        <f>IF(N800="snížená",J800,0)</f>
        <v>0</v>
      </c>
      <c r="BG800" s="202">
        <f>IF(N800="zákl. přenesená",J800,0)</f>
        <v>0</v>
      </c>
      <c r="BH800" s="202">
        <f>IF(N800="sníž. přenesená",J800,0)</f>
        <v>0</v>
      </c>
      <c r="BI800" s="202">
        <f>IF(N800="nulová",J800,0)</f>
        <v>0</v>
      </c>
      <c r="BJ800" s="14" t="s">
        <v>81</v>
      </c>
      <c r="BK800" s="202">
        <f>ROUND(I800*H800,2)</f>
        <v>0</v>
      </c>
      <c r="BL800" s="14" t="s">
        <v>113</v>
      </c>
      <c r="BM800" s="201" t="s">
        <v>2845</v>
      </c>
    </row>
    <row r="801" s="2" customFormat="1" ht="16.5" customHeight="1">
      <c r="A801" s="35"/>
      <c r="B801" s="36"/>
      <c r="C801" s="188" t="s">
        <v>2846</v>
      </c>
      <c r="D801" s="188" t="s">
        <v>109</v>
      </c>
      <c r="E801" s="189" t="s">
        <v>2847</v>
      </c>
      <c r="F801" s="190" t="s">
        <v>2848</v>
      </c>
      <c r="G801" s="191" t="s">
        <v>112</v>
      </c>
      <c r="H801" s="192">
        <v>1</v>
      </c>
      <c r="I801" s="193"/>
      <c r="J801" s="194">
        <f>ROUND(I801*H801,2)</f>
        <v>0</v>
      </c>
      <c r="K801" s="195"/>
      <c r="L801" s="196"/>
      <c r="M801" s="197" t="s">
        <v>1</v>
      </c>
      <c r="N801" s="198" t="s">
        <v>38</v>
      </c>
      <c r="O801" s="88"/>
      <c r="P801" s="199">
        <f>O801*H801</f>
        <v>0</v>
      </c>
      <c r="Q801" s="199">
        <v>0</v>
      </c>
      <c r="R801" s="199">
        <f>Q801*H801</f>
        <v>0</v>
      </c>
      <c r="S801" s="199">
        <v>0</v>
      </c>
      <c r="T801" s="200">
        <f>S801*H801</f>
        <v>0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201" t="s">
        <v>113</v>
      </c>
      <c r="AT801" s="201" t="s">
        <v>109</v>
      </c>
      <c r="AU801" s="201" t="s">
        <v>73</v>
      </c>
      <c r="AY801" s="14" t="s">
        <v>114</v>
      </c>
      <c r="BE801" s="202">
        <f>IF(N801="základní",J801,0)</f>
        <v>0</v>
      </c>
      <c r="BF801" s="202">
        <f>IF(N801="snížená",J801,0)</f>
        <v>0</v>
      </c>
      <c r="BG801" s="202">
        <f>IF(N801="zákl. přenesená",J801,0)</f>
        <v>0</v>
      </c>
      <c r="BH801" s="202">
        <f>IF(N801="sníž. přenesená",J801,0)</f>
        <v>0</v>
      </c>
      <c r="BI801" s="202">
        <f>IF(N801="nulová",J801,0)</f>
        <v>0</v>
      </c>
      <c r="BJ801" s="14" t="s">
        <v>81</v>
      </c>
      <c r="BK801" s="202">
        <f>ROUND(I801*H801,2)</f>
        <v>0</v>
      </c>
      <c r="BL801" s="14" t="s">
        <v>113</v>
      </c>
      <c r="BM801" s="201" t="s">
        <v>2849</v>
      </c>
    </row>
    <row r="802" s="2" customFormat="1" ht="16.5" customHeight="1">
      <c r="A802" s="35"/>
      <c r="B802" s="36"/>
      <c r="C802" s="188" t="s">
        <v>2850</v>
      </c>
      <c r="D802" s="188" t="s">
        <v>109</v>
      </c>
      <c r="E802" s="189" t="s">
        <v>2851</v>
      </c>
      <c r="F802" s="190" t="s">
        <v>2852</v>
      </c>
      <c r="G802" s="191" t="s">
        <v>112</v>
      </c>
      <c r="H802" s="192">
        <v>1</v>
      </c>
      <c r="I802" s="193"/>
      <c r="J802" s="194">
        <f>ROUND(I802*H802,2)</f>
        <v>0</v>
      </c>
      <c r="K802" s="195"/>
      <c r="L802" s="196"/>
      <c r="M802" s="197" t="s">
        <v>1</v>
      </c>
      <c r="N802" s="198" t="s">
        <v>38</v>
      </c>
      <c r="O802" s="88"/>
      <c r="P802" s="199">
        <f>O802*H802</f>
        <v>0</v>
      </c>
      <c r="Q802" s="199">
        <v>0</v>
      </c>
      <c r="R802" s="199">
        <f>Q802*H802</f>
        <v>0</v>
      </c>
      <c r="S802" s="199">
        <v>0</v>
      </c>
      <c r="T802" s="200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01" t="s">
        <v>113</v>
      </c>
      <c r="AT802" s="201" t="s">
        <v>109</v>
      </c>
      <c r="AU802" s="201" t="s">
        <v>73</v>
      </c>
      <c r="AY802" s="14" t="s">
        <v>114</v>
      </c>
      <c r="BE802" s="202">
        <f>IF(N802="základní",J802,0)</f>
        <v>0</v>
      </c>
      <c r="BF802" s="202">
        <f>IF(N802="snížená",J802,0)</f>
        <v>0</v>
      </c>
      <c r="BG802" s="202">
        <f>IF(N802="zákl. přenesená",J802,0)</f>
        <v>0</v>
      </c>
      <c r="BH802" s="202">
        <f>IF(N802="sníž. přenesená",J802,0)</f>
        <v>0</v>
      </c>
      <c r="BI802" s="202">
        <f>IF(N802="nulová",J802,0)</f>
        <v>0</v>
      </c>
      <c r="BJ802" s="14" t="s">
        <v>81</v>
      </c>
      <c r="BK802" s="202">
        <f>ROUND(I802*H802,2)</f>
        <v>0</v>
      </c>
      <c r="BL802" s="14" t="s">
        <v>113</v>
      </c>
      <c r="BM802" s="201" t="s">
        <v>2853</v>
      </c>
    </row>
    <row r="803" s="2" customFormat="1" ht="16.5" customHeight="1">
      <c r="A803" s="35"/>
      <c r="B803" s="36"/>
      <c r="C803" s="188" t="s">
        <v>2854</v>
      </c>
      <c r="D803" s="188" t="s">
        <v>109</v>
      </c>
      <c r="E803" s="189" t="s">
        <v>2855</v>
      </c>
      <c r="F803" s="190" t="s">
        <v>2856</v>
      </c>
      <c r="G803" s="191" t="s">
        <v>112</v>
      </c>
      <c r="H803" s="192">
        <v>1</v>
      </c>
      <c r="I803" s="193"/>
      <c r="J803" s="194">
        <f>ROUND(I803*H803,2)</f>
        <v>0</v>
      </c>
      <c r="K803" s="195"/>
      <c r="L803" s="196"/>
      <c r="M803" s="197" t="s">
        <v>1</v>
      </c>
      <c r="N803" s="198" t="s">
        <v>38</v>
      </c>
      <c r="O803" s="88"/>
      <c r="P803" s="199">
        <f>O803*H803</f>
        <v>0</v>
      </c>
      <c r="Q803" s="199">
        <v>0</v>
      </c>
      <c r="R803" s="199">
        <f>Q803*H803</f>
        <v>0</v>
      </c>
      <c r="S803" s="199">
        <v>0</v>
      </c>
      <c r="T803" s="200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01" t="s">
        <v>113</v>
      </c>
      <c r="AT803" s="201" t="s">
        <v>109</v>
      </c>
      <c r="AU803" s="201" t="s">
        <v>73</v>
      </c>
      <c r="AY803" s="14" t="s">
        <v>114</v>
      </c>
      <c r="BE803" s="202">
        <f>IF(N803="základní",J803,0)</f>
        <v>0</v>
      </c>
      <c r="BF803" s="202">
        <f>IF(N803="snížená",J803,0)</f>
        <v>0</v>
      </c>
      <c r="BG803" s="202">
        <f>IF(N803="zákl. přenesená",J803,0)</f>
        <v>0</v>
      </c>
      <c r="BH803" s="202">
        <f>IF(N803="sníž. přenesená",J803,0)</f>
        <v>0</v>
      </c>
      <c r="BI803" s="202">
        <f>IF(N803="nulová",J803,0)</f>
        <v>0</v>
      </c>
      <c r="BJ803" s="14" t="s">
        <v>81</v>
      </c>
      <c r="BK803" s="202">
        <f>ROUND(I803*H803,2)</f>
        <v>0</v>
      </c>
      <c r="BL803" s="14" t="s">
        <v>113</v>
      </c>
      <c r="BM803" s="201" t="s">
        <v>2857</v>
      </c>
    </row>
    <row r="804" s="2" customFormat="1" ht="16.5" customHeight="1">
      <c r="A804" s="35"/>
      <c r="B804" s="36"/>
      <c r="C804" s="188" t="s">
        <v>2858</v>
      </c>
      <c r="D804" s="188" t="s">
        <v>109</v>
      </c>
      <c r="E804" s="189" t="s">
        <v>2859</v>
      </c>
      <c r="F804" s="190" t="s">
        <v>2860</v>
      </c>
      <c r="G804" s="191" t="s">
        <v>112</v>
      </c>
      <c r="H804" s="192">
        <v>1</v>
      </c>
      <c r="I804" s="193"/>
      <c r="J804" s="194">
        <f>ROUND(I804*H804,2)</f>
        <v>0</v>
      </c>
      <c r="K804" s="195"/>
      <c r="L804" s="196"/>
      <c r="M804" s="197" t="s">
        <v>1</v>
      </c>
      <c r="N804" s="198" t="s">
        <v>38</v>
      </c>
      <c r="O804" s="88"/>
      <c r="P804" s="199">
        <f>O804*H804</f>
        <v>0</v>
      </c>
      <c r="Q804" s="199">
        <v>0</v>
      </c>
      <c r="R804" s="199">
        <f>Q804*H804</f>
        <v>0</v>
      </c>
      <c r="S804" s="199">
        <v>0</v>
      </c>
      <c r="T804" s="200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1" t="s">
        <v>113</v>
      </c>
      <c r="AT804" s="201" t="s">
        <v>109</v>
      </c>
      <c r="AU804" s="201" t="s">
        <v>73</v>
      </c>
      <c r="AY804" s="14" t="s">
        <v>114</v>
      </c>
      <c r="BE804" s="202">
        <f>IF(N804="základní",J804,0)</f>
        <v>0</v>
      </c>
      <c r="BF804" s="202">
        <f>IF(N804="snížená",J804,0)</f>
        <v>0</v>
      </c>
      <c r="BG804" s="202">
        <f>IF(N804="zákl. přenesená",J804,0)</f>
        <v>0</v>
      </c>
      <c r="BH804" s="202">
        <f>IF(N804="sníž. přenesená",J804,0)</f>
        <v>0</v>
      </c>
      <c r="BI804" s="202">
        <f>IF(N804="nulová",J804,0)</f>
        <v>0</v>
      </c>
      <c r="BJ804" s="14" t="s">
        <v>81</v>
      </c>
      <c r="BK804" s="202">
        <f>ROUND(I804*H804,2)</f>
        <v>0</v>
      </c>
      <c r="BL804" s="14" t="s">
        <v>113</v>
      </c>
      <c r="BM804" s="201" t="s">
        <v>2861</v>
      </c>
    </row>
    <row r="805" s="2" customFormat="1" ht="16.5" customHeight="1">
      <c r="A805" s="35"/>
      <c r="B805" s="36"/>
      <c r="C805" s="188" t="s">
        <v>2862</v>
      </c>
      <c r="D805" s="188" t="s">
        <v>109</v>
      </c>
      <c r="E805" s="189" t="s">
        <v>2863</v>
      </c>
      <c r="F805" s="190" t="s">
        <v>2864</v>
      </c>
      <c r="G805" s="191" t="s">
        <v>112</v>
      </c>
      <c r="H805" s="192">
        <v>1</v>
      </c>
      <c r="I805" s="193"/>
      <c r="J805" s="194">
        <f>ROUND(I805*H805,2)</f>
        <v>0</v>
      </c>
      <c r="K805" s="195"/>
      <c r="L805" s="196"/>
      <c r="M805" s="197" t="s">
        <v>1</v>
      </c>
      <c r="N805" s="198" t="s">
        <v>38</v>
      </c>
      <c r="O805" s="88"/>
      <c r="P805" s="199">
        <f>O805*H805</f>
        <v>0</v>
      </c>
      <c r="Q805" s="199">
        <v>0</v>
      </c>
      <c r="R805" s="199">
        <f>Q805*H805</f>
        <v>0</v>
      </c>
      <c r="S805" s="199">
        <v>0</v>
      </c>
      <c r="T805" s="200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01" t="s">
        <v>113</v>
      </c>
      <c r="AT805" s="201" t="s">
        <v>109</v>
      </c>
      <c r="AU805" s="201" t="s">
        <v>73</v>
      </c>
      <c r="AY805" s="14" t="s">
        <v>114</v>
      </c>
      <c r="BE805" s="202">
        <f>IF(N805="základní",J805,0)</f>
        <v>0</v>
      </c>
      <c r="BF805" s="202">
        <f>IF(N805="snížená",J805,0)</f>
        <v>0</v>
      </c>
      <c r="BG805" s="202">
        <f>IF(N805="zákl. přenesená",J805,0)</f>
        <v>0</v>
      </c>
      <c r="BH805" s="202">
        <f>IF(N805="sníž. přenesená",J805,0)</f>
        <v>0</v>
      </c>
      <c r="BI805" s="202">
        <f>IF(N805="nulová",J805,0)</f>
        <v>0</v>
      </c>
      <c r="BJ805" s="14" t="s">
        <v>81</v>
      </c>
      <c r="BK805" s="202">
        <f>ROUND(I805*H805,2)</f>
        <v>0</v>
      </c>
      <c r="BL805" s="14" t="s">
        <v>113</v>
      </c>
      <c r="BM805" s="201" t="s">
        <v>2865</v>
      </c>
    </row>
    <row r="806" s="2" customFormat="1" ht="16.5" customHeight="1">
      <c r="A806" s="35"/>
      <c r="B806" s="36"/>
      <c r="C806" s="188" t="s">
        <v>2866</v>
      </c>
      <c r="D806" s="188" t="s">
        <v>109</v>
      </c>
      <c r="E806" s="189" t="s">
        <v>2867</v>
      </c>
      <c r="F806" s="190" t="s">
        <v>2868</v>
      </c>
      <c r="G806" s="191" t="s">
        <v>112</v>
      </c>
      <c r="H806" s="192">
        <v>1</v>
      </c>
      <c r="I806" s="193"/>
      <c r="J806" s="194">
        <f>ROUND(I806*H806,2)</f>
        <v>0</v>
      </c>
      <c r="K806" s="195"/>
      <c r="L806" s="196"/>
      <c r="M806" s="197" t="s">
        <v>1</v>
      </c>
      <c r="N806" s="198" t="s">
        <v>38</v>
      </c>
      <c r="O806" s="88"/>
      <c r="P806" s="199">
        <f>O806*H806</f>
        <v>0</v>
      </c>
      <c r="Q806" s="199">
        <v>0</v>
      </c>
      <c r="R806" s="199">
        <f>Q806*H806</f>
        <v>0</v>
      </c>
      <c r="S806" s="199">
        <v>0</v>
      </c>
      <c r="T806" s="200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01" t="s">
        <v>113</v>
      </c>
      <c r="AT806" s="201" t="s">
        <v>109</v>
      </c>
      <c r="AU806" s="201" t="s">
        <v>73</v>
      </c>
      <c r="AY806" s="14" t="s">
        <v>114</v>
      </c>
      <c r="BE806" s="202">
        <f>IF(N806="základní",J806,0)</f>
        <v>0</v>
      </c>
      <c r="BF806" s="202">
        <f>IF(N806="snížená",J806,0)</f>
        <v>0</v>
      </c>
      <c r="BG806" s="202">
        <f>IF(N806="zákl. přenesená",J806,0)</f>
        <v>0</v>
      </c>
      <c r="BH806" s="202">
        <f>IF(N806="sníž. přenesená",J806,0)</f>
        <v>0</v>
      </c>
      <c r="BI806" s="202">
        <f>IF(N806="nulová",J806,0)</f>
        <v>0</v>
      </c>
      <c r="BJ806" s="14" t="s">
        <v>81</v>
      </c>
      <c r="BK806" s="202">
        <f>ROUND(I806*H806,2)</f>
        <v>0</v>
      </c>
      <c r="BL806" s="14" t="s">
        <v>113</v>
      </c>
      <c r="BM806" s="201" t="s">
        <v>2869</v>
      </c>
    </row>
    <row r="807" s="2" customFormat="1" ht="16.5" customHeight="1">
      <c r="A807" s="35"/>
      <c r="B807" s="36"/>
      <c r="C807" s="188" t="s">
        <v>2870</v>
      </c>
      <c r="D807" s="188" t="s">
        <v>109</v>
      </c>
      <c r="E807" s="189" t="s">
        <v>2871</v>
      </c>
      <c r="F807" s="190" t="s">
        <v>2872</v>
      </c>
      <c r="G807" s="191" t="s">
        <v>112</v>
      </c>
      <c r="H807" s="192">
        <v>1</v>
      </c>
      <c r="I807" s="193"/>
      <c r="J807" s="194">
        <f>ROUND(I807*H807,2)</f>
        <v>0</v>
      </c>
      <c r="K807" s="195"/>
      <c r="L807" s="196"/>
      <c r="M807" s="197" t="s">
        <v>1</v>
      </c>
      <c r="N807" s="198" t="s">
        <v>38</v>
      </c>
      <c r="O807" s="88"/>
      <c r="P807" s="199">
        <f>O807*H807</f>
        <v>0</v>
      </c>
      <c r="Q807" s="199">
        <v>0</v>
      </c>
      <c r="R807" s="199">
        <f>Q807*H807</f>
        <v>0</v>
      </c>
      <c r="S807" s="199">
        <v>0</v>
      </c>
      <c r="T807" s="200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1" t="s">
        <v>113</v>
      </c>
      <c r="AT807" s="201" t="s">
        <v>109</v>
      </c>
      <c r="AU807" s="201" t="s">
        <v>73</v>
      </c>
      <c r="AY807" s="14" t="s">
        <v>114</v>
      </c>
      <c r="BE807" s="202">
        <f>IF(N807="základní",J807,0)</f>
        <v>0</v>
      </c>
      <c r="BF807" s="202">
        <f>IF(N807="snížená",J807,0)</f>
        <v>0</v>
      </c>
      <c r="BG807" s="202">
        <f>IF(N807="zákl. přenesená",J807,0)</f>
        <v>0</v>
      </c>
      <c r="BH807" s="202">
        <f>IF(N807="sníž. přenesená",J807,0)</f>
        <v>0</v>
      </c>
      <c r="BI807" s="202">
        <f>IF(N807="nulová",J807,0)</f>
        <v>0</v>
      </c>
      <c r="BJ807" s="14" t="s">
        <v>81</v>
      </c>
      <c r="BK807" s="202">
        <f>ROUND(I807*H807,2)</f>
        <v>0</v>
      </c>
      <c r="BL807" s="14" t="s">
        <v>113</v>
      </c>
      <c r="BM807" s="201" t="s">
        <v>2873</v>
      </c>
    </row>
    <row r="808" s="2" customFormat="1" ht="16.5" customHeight="1">
      <c r="A808" s="35"/>
      <c r="B808" s="36"/>
      <c r="C808" s="188" t="s">
        <v>2874</v>
      </c>
      <c r="D808" s="188" t="s">
        <v>109</v>
      </c>
      <c r="E808" s="189" t="s">
        <v>2875</v>
      </c>
      <c r="F808" s="190" t="s">
        <v>2876</v>
      </c>
      <c r="G808" s="191" t="s">
        <v>112</v>
      </c>
      <c r="H808" s="192">
        <v>1</v>
      </c>
      <c r="I808" s="193"/>
      <c r="J808" s="194">
        <f>ROUND(I808*H808,2)</f>
        <v>0</v>
      </c>
      <c r="K808" s="195"/>
      <c r="L808" s="196"/>
      <c r="M808" s="197" t="s">
        <v>1</v>
      </c>
      <c r="N808" s="198" t="s">
        <v>38</v>
      </c>
      <c r="O808" s="88"/>
      <c r="P808" s="199">
        <f>O808*H808</f>
        <v>0</v>
      </c>
      <c r="Q808" s="199">
        <v>0</v>
      </c>
      <c r="R808" s="199">
        <f>Q808*H808</f>
        <v>0</v>
      </c>
      <c r="S808" s="199">
        <v>0</v>
      </c>
      <c r="T808" s="200">
        <f>S808*H808</f>
        <v>0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201" t="s">
        <v>113</v>
      </c>
      <c r="AT808" s="201" t="s">
        <v>109</v>
      </c>
      <c r="AU808" s="201" t="s">
        <v>73</v>
      </c>
      <c r="AY808" s="14" t="s">
        <v>114</v>
      </c>
      <c r="BE808" s="202">
        <f>IF(N808="základní",J808,0)</f>
        <v>0</v>
      </c>
      <c r="BF808" s="202">
        <f>IF(N808="snížená",J808,0)</f>
        <v>0</v>
      </c>
      <c r="BG808" s="202">
        <f>IF(N808="zákl. přenesená",J808,0)</f>
        <v>0</v>
      </c>
      <c r="BH808" s="202">
        <f>IF(N808="sníž. přenesená",J808,0)</f>
        <v>0</v>
      </c>
      <c r="BI808" s="202">
        <f>IF(N808="nulová",J808,0)</f>
        <v>0</v>
      </c>
      <c r="BJ808" s="14" t="s">
        <v>81</v>
      </c>
      <c r="BK808" s="202">
        <f>ROUND(I808*H808,2)</f>
        <v>0</v>
      </c>
      <c r="BL808" s="14" t="s">
        <v>113</v>
      </c>
      <c r="BM808" s="201" t="s">
        <v>2877</v>
      </c>
    </row>
    <row r="809" s="2" customFormat="1" ht="16.5" customHeight="1">
      <c r="A809" s="35"/>
      <c r="B809" s="36"/>
      <c r="C809" s="188" t="s">
        <v>2878</v>
      </c>
      <c r="D809" s="188" t="s">
        <v>109</v>
      </c>
      <c r="E809" s="189" t="s">
        <v>2879</v>
      </c>
      <c r="F809" s="190" t="s">
        <v>2880</v>
      </c>
      <c r="G809" s="191" t="s">
        <v>112</v>
      </c>
      <c r="H809" s="192">
        <v>1</v>
      </c>
      <c r="I809" s="193"/>
      <c r="J809" s="194">
        <f>ROUND(I809*H809,2)</f>
        <v>0</v>
      </c>
      <c r="K809" s="195"/>
      <c r="L809" s="196"/>
      <c r="M809" s="197" t="s">
        <v>1</v>
      </c>
      <c r="N809" s="198" t="s">
        <v>38</v>
      </c>
      <c r="O809" s="88"/>
      <c r="P809" s="199">
        <f>O809*H809</f>
        <v>0</v>
      </c>
      <c r="Q809" s="199">
        <v>0</v>
      </c>
      <c r="R809" s="199">
        <f>Q809*H809</f>
        <v>0</v>
      </c>
      <c r="S809" s="199">
        <v>0</v>
      </c>
      <c r="T809" s="200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01" t="s">
        <v>113</v>
      </c>
      <c r="AT809" s="201" t="s">
        <v>109</v>
      </c>
      <c r="AU809" s="201" t="s">
        <v>73</v>
      </c>
      <c r="AY809" s="14" t="s">
        <v>114</v>
      </c>
      <c r="BE809" s="202">
        <f>IF(N809="základní",J809,0)</f>
        <v>0</v>
      </c>
      <c r="BF809" s="202">
        <f>IF(N809="snížená",J809,0)</f>
        <v>0</v>
      </c>
      <c r="BG809" s="202">
        <f>IF(N809="zákl. přenesená",J809,0)</f>
        <v>0</v>
      </c>
      <c r="BH809" s="202">
        <f>IF(N809="sníž. přenesená",J809,0)</f>
        <v>0</v>
      </c>
      <c r="BI809" s="202">
        <f>IF(N809="nulová",J809,0)</f>
        <v>0</v>
      </c>
      <c r="BJ809" s="14" t="s">
        <v>81</v>
      </c>
      <c r="BK809" s="202">
        <f>ROUND(I809*H809,2)</f>
        <v>0</v>
      </c>
      <c r="BL809" s="14" t="s">
        <v>113</v>
      </c>
      <c r="BM809" s="201" t="s">
        <v>2881</v>
      </c>
    </row>
    <row r="810" s="2" customFormat="1" ht="16.5" customHeight="1">
      <c r="A810" s="35"/>
      <c r="B810" s="36"/>
      <c r="C810" s="188" t="s">
        <v>2882</v>
      </c>
      <c r="D810" s="188" t="s">
        <v>109</v>
      </c>
      <c r="E810" s="189" t="s">
        <v>2883</v>
      </c>
      <c r="F810" s="190" t="s">
        <v>2884</v>
      </c>
      <c r="G810" s="191" t="s">
        <v>112</v>
      </c>
      <c r="H810" s="192">
        <v>1</v>
      </c>
      <c r="I810" s="193"/>
      <c r="J810" s="194">
        <f>ROUND(I810*H810,2)</f>
        <v>0</v>
      </c>
      <c r="K810" s="195"/>
      <c r="L810" s="196"/>
      <c r="M810" s="197" t="s">
        <v>1</v>
      </c>
      <c r="N810" s="198" t="s">
        <v>38</v>
      </c>
      <c r="O810" s="88"/>
      <c r="P810" s="199">
        <f>O810*H810</f>
        <v>0</v>
      </c>
      <c r="Q810" s="199">
        <v>0</v>
      </c>
      <c r="R810" s="199">
        <f>Q810*H810</f>
        <v>0</v>
      </c>
      <c r="S810" s="199">
        <v>0</v>
      </c>
      <c r="T810" s="200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1" t="s">
        <v>113</v>
      </c>
      <c r="AT810" s="201" t="s">
        <v>109</v>
      </c>
      <c r="AU810" s="201" t="s">
        <v>73</v>
      </c>
      <c r="AY810" s="14" t="s">
        <v>114</v>
      </c>
      <c r="BE810" s="202">
        <f>IF(N810="základní",J810,0)</f>
        <v>0</v>
      </c>
      <c r="BF810" s="202">
        <f>IF(N810="snížená",J810,0)</f>
        <v>0</v>
      </c>
      <c r="BG810" s="202">
        <f>IF(N810="zákl. přenesená",J810,0)</f>
        <v>0</v>
      </c>
      <c r="BH810" s="202">
        <f>IF(N810="sníž. přenesená",J810,0)</f>
        <v>0</v>
      </c>
      <c r="BI810" s="202">
        <f>IF(N810="nulová",J810,0)</f>
        <v>0</v>
      </c>
      <c r="BJ810" s="14" t="s">
        <v>81</v>
      </c>
      <c r="BK810" s="202">
        <f>ROUND(I810*H810,2)</f>
        <v>0</v>
      </c>
      <c r="BL810" s="14" t="s">
        <v>113</v>
      </c>
      <c r="BM810" s="201" t="s">
        <v>2885</v>
      </c>
    </row>
    <row r="811" s="2" customFormat="1" ht="16.5" customHeight="1">
      <c r="A811" s="35"/>
      <c r="B811" s="36"/>
      <c r="C811" s="188" t="s">
        <v>2886</v>
      </c>
      <c r="D811" s="188" t="s">
        <v>109</v>
      </c>
      <c r="E811" s="189" t="s">
        <v>2887</v>
      </c>
      <c r="F811" s="190" t="s">
        <v>2888</v>
      </c>
      <c r="G811" s="191" t="s">
        <v>112</v>
      </c>
      <c r="H811" s="192">
        <v>1</v>
      </c>
      <c r="I811" s="193"/>
      <c r="J811" s="194">
        <f>ROUND(I811*H811,2)</f>
        <v>0</v>
      </c>
      <c r="K811" s="195"/>
      <c r="L811" s="196"/>
      <c r="M811" s="197" t="s">
        <v>1</v>
      </c>
      <c r="N811" s="198" t="s">
        <v>38</v>
      </c>
      <c r="O811" s="88"/>
      <c r="P811" s="199">
        <f>O811*H811</f>
        <v>0</v>
      </c>
      <c r="Q811" s="199">
        <v>0</v>
      </c>
      <c r="R811" s="199">
        <f>Q811*H811</f>
        <v>0</v>
      </c>
      <c r="S811" s="199">
        <v>0</v>
      </c>
      <c r="T811" s="200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1" t="s">
        <v>113</v>
      </c>
      <c r="AT811" s="201" t="s">
        <v>109</v>
      </c>
      <c r="AU811" s="201" t="s">
        <v>73</v>
      </c>
      <c r="AY811" s="14" t="s">
        <v>114</v>
      </c>
      <c r="BE811" s="202">
        <f>IF(N811="základní",J811,0)</f>
        <v>0</v>
      </c>
      <c r="BF811" s="202">
        <f>IF(N811="snížená",J811,0)</f>
        <v>0</v>
      </c>
      <c r="BG811" s="202">
        <f>IF(N811="zákl. přenesená",J811,0)</f>
        <v>0</v>
      </c>
      <c r="BH811" s="202">
        <f>IF(N811="sníž. přenesená",J811,0)</f>
        <v>0</v>
      </c>
      <c r="BI811" s="202">
        <f>IF(N811="nulová",J811,0)</f>
        <v>0</v>
      </c>
      <c r="BJ811" s="14" t="s">
        <v>81</v>
      </c>
      <c r="BK811" s="202">
        <f>ROUND(I811*H811,2)</f>
        <v>0</v>
      </c>
      <c r="BL811" s="14" t="s">
        <v>113</v>
      </c>
      <c r="BM811" s="201" t="s">
        <v>2889</v>
      </c>
    </row>
    <row r="812" s="2" customFormat="1" ht="16.5" customHeight="1">
      <c r="A812" s="35"/>
      <c r="B812" s="36"/>
      <c r="C812" s="188" t="s">
        <v>2890</v>
      </c>
      <c r="D812" s="188" t="s">
        <v>109</v>
      </c>
      <c r="E812" s="189" t="s">
        <v>2891</v>
      </c>
      <c r="F812" s="190" t="s">
        <v>2892</v>
      </c>
      <c r="G812" s="191" t="s">
        <v>112</v>
      </c>
      <c r="H812" s="192">
        <v>1</v>
      </c>
      <c r="I812" s="193"/>
      <c r="J812" s="194">
        <f>ROUND(I812*H812,2)</f>
        <v>0</v>
      </c>
      <c r="K812" s="195"/>
      <c r="L812" s="196"/>
      <c r="M812" s="197" t="s">
        <v>1</v>
      </c>
      <c r="N812" s="198" t="s">
        <v>38</v>
      </c>
      <c r="O812" s="88"/>
      <c r="P812" s="199">
        <f>O812*H812</f>
        <v>0</v>
      </c>
      <c r="Q812" s="199">
        <v>0</v>
      </c>
      <c r="R812" s="199">
        <f>Q812*H812</f>
        <v>0</v>
      </c>
      <c r="S812" s="199">
        <v>0</v>
      </c>
      <c r="T812" s="200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201" t="s">
        <v>113</v>
      </c>
      <c r="AT812" s="201" t="s">
        <v>109</v>
      </c>
      <c r="AU812" s="201" t="s">
        <v>73</v>
      </c>
      <c r="AY812" s="14" t="s">
        <v>114</v>
      </c>
      <c r="BE812" s="202">
        <f>IF(N812="základní",J812,0)</f>
        <v>0</v>
      </c>
      <c r="BF812" s="202">
        <f>IF(N812="snížená",J812,0)</f>
        <v>0</v>
      </c>
      <c r="BG812" s="202">
        <f>IF(N812="zákl. přenesená",J812,0)</f>
        <v>0</v>
      </c>
      <c r="BH812" s="202">
        <f>IF(N812="sníž. přenesená",J812,0)</f>
        <v>0</v>
      </c>
      <c r="BI812" s="202">
        <f>IF(N812="nulová",J812,0)</f>
        <v>0</v>
      </c>
      <c r="BJ812" s="14" t="s">
        <v>81</v>
      </c>
      <c r="BK812" s="202">
        <f>ROUND(I812*H812,2)</f>
        <v>0</v>
      </c>
      <c r="BL812" s="14" t="s">
        <v>113</v>
      </c>
      <c r="BM812" s="201" t="s">
        <v>2893</v>
      </c>
    </row>
    <row r="813" s="2" customFormat="1" ht="16.5" customHeight="1">
      <c r="A813" s="35"/>
      <c r="B813" s="36"/>
      <c r="C813" s="188" t="s">
        <v>2894</v>
      </c>
      <c r="D813" s="188" t="s">
        <v>109</v>
      </c>
      <c r="E813" s="189" t="s">
        <v>2895</v>
      </c>
      <c r="F813" s="190" t="s">
        <v>2896</v>
      </c>
      <c r="G813" s="191" t="s">
        <v>112</v>
      </c>
      <c r="H813" s="192">
        <v>1</v>
      </c>
      <c r="I813" s="193"/>
      <c r="J813" s="194">
        <f>ROUND(I813*H813,2)</f>
        <v>0</v>
      </c>
      <c r="K813" s="195"/>
      <c r="L813" s="196"/>
      <c r="M813" s="197" t="s">
        <v>1</v>
      </c>
      <c r="N813" s="198" t="s">
        <v>38</v>
      </c>
      <c r="O813" s="88"/>
      <c r="P813" s="199">
        <f>O813*H813</f>
        <v>0</v>
      </c>
      <c r="Q813" s="199">
        <v>0</v>
      </c>
      <c r="R813" s="199">
        <f>Q813*H813</f>
        <v>0</v>
      </c>
      <c r="S813" s="199">
        <v>0</v>
      </c>
      <c r="T813" s="200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201" t="s">
        <v>113</v>
      </c>
      <c r="AT813" s="201" t="s">
        <v>109</v>
      </c>
      <c r="AU813" s="201" t="s">
        <v>73</v>
      </c>
      <c r="AY813" s="14" t="s">
        <v>114</v>
      </c>
      <c r="BE813" s="202">
        <f>IF(N813="základní",J813,0)</f>
        <v>0</v>
      </c>
      <c r="BF813" s="202">
        <f>IF(N813="snížená",J813,0)</f>
        <v>0</v>
      </c>
      <c r="BG813" s="202">
        <f>IF(N813="zákl. přenesená",J813,0)</f>
        <v>0</v>
      </c>
      <c r="BH813" s="202">
        <f>IF(N813="sníž. přenesená",J813,0)</f>
        <v>0</v>
      </c>
      <c r="BI813" s="202">
        <f>IF(N813="nulová",J813,0)</f>
        <v>0</v>
      </c>
      <c r="BJ813" s="14" t="s">
        <v>81</v>
      </c>
      <c r="BK813" s="202">
        <f>ROUND(I813*H813,2)</f>
        <v>0</v>
      </c>
      <c r="BL813" s="14" t="s">
        <v>113</v>
      </c>
      <c r="BM813" s="201" t="s">
        <v>2897</v>
      </c>
    </row>
    <row r="814" s="2" customFormat="1" ht="21.75" customHeight="1">
      <c r="A814" s="35"/>
      <c r="B814" s="36"/>
      <c r="C814" s="188" t="s">
        <v>2898</v>
      </c>
      <c r="D814" s="188" t="s">
        <v>109</v>
      </c>
      <c r="E814" s="189" t="s">
        <v>2899</v>
      </c>
      <c r="F814" s="190" t="s">
        <v>2900</v>
      </c>
      <c r="G814" s="191" t="s">
        <v>112</v>
      </c>
      <c r="H814" s="192">
        <v>1</v>
      </c>
      <c r="I814" s="193"/>
      <c r="J814" s="194">
        <f>ROUND(I814*H814,2)</f>
        <v>0</v>
      </c>
      <c r="K814" s="195"/>
      <c r="L814" s="196"/>
      <c r="M814" s="197" t="s">
        <v>1</v>
      </c>
      <c r="N814" s="198" t="s">
        <v>38</v>
      </c>
      <c r="O814" s="88"/>
      <c r="P814" s="199">
        <f>O814*H814</f>
        <v>0</v>
      </c>
      <c r="Q814" s="199">
        <v>0</v>
      </c>
      <c r="R814" s="199">
        <f>Q814*H814</f>
        <v>0</v>
      </c>
      <c r="S814" s="199">
        <v>0</v>
      </c>
      <c r="T814" s="200">
        <f>S814*H814</f>
        <v>0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1" t="s">
        <v>113</v>
      </c>
      <c r="AT814" s="201" t="s">
        <v>109</v>
      </c>
      <c r="AU814" s="201" t="s">
        <v>73</v>
      </c>
      <c r="AY814" s="14" t="s">
        <v>114</v>
      </c>
      <c r="BE814" s="202">
        <f>IF(N814="základní",J814,0)</f>
        <v>0</v>
      </c>
      <c r="BF814" s="202">
        <f>IF(N814="snížená",J814,0)</f>
        <v>0</v>
      </c>
      <c r="BG814" s="202">
        <f>IF(N814="zákl. přenesená",J814,0)</f>
        <v>0</v>
      </c>
      <c r="BH814" s="202">
        <f>IF(N814="sníž. přenesená",J814,0)</f>
        <v>0</v>
      </c>
      <c r="BI814" s="202">
        <f>IF(N814="nulová",J814,0)</f>
        <v>0</v>
      </c>
      <c r="BJ814" s="14" t="s">
        <v>81</v>
      </c>
      <c r="BK814" s="202">
        <f>ROUND(I814*H814,2)</f>
        <v>0</v>
      </c>
      <c r="BL814" s="14" t="s">
        <v>113</v>
      </c>
      <c r="BM814" s="201" t="s">
        <v>2901</v>
      </c>
    </row>
    <row r="815" s="2" customFormat="1" ht="16.5" customHeight="1">
      <c r="A815" s="35"/>
      <c r="B815" s="36"/>
      <c r="C815" s="188" t="s">
        <v>2902</v>
      </c>
      <c r="D815" s="188" t="s">
        <v>109</v>
      </c>
      <c r="E815" s="189" t="s">
        <v>2903</v>
      </c>
      <c r="F815" s="190" t="s">
        <v>2904</v>
      </c>
      <c r="G815" s="191" t="s">
        <v>112</v>
      </c>
      <c r="H815" s="192">
        <v>1</v>
      </c>
      <c r="I815" s="193"/>
      <c r="J815" s="194">
        <f>ROUND(I815*H815,2)</f>
        <v>0</v>
      </c>
      <c r="K815" s="195"/>
      <c r="L815" s="196"/>
      <c r="M815" s="197" t="s">
        <v>1</v>
      </c>
      <c r="N815" s="198" t="s">
        <v>38</v>
      </c>
      <c r="O815" s="88"/>
      <c r="P815" s="199">
        <f>O815*H815</f>
        <v>0</v>
      </c>
      <c r="Q815" s="199">
        <v>0</v>
      </c>
      <c r="R815" s="199">
        <f>Q815*H815</f>
        <v>0</v>
      </c>
      <c r="S815" s="199">
        <v>0</v>
      </c>
      <c r="T815" s="200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01" t="s">
        <v>113</v>
      </c>
      <c r="AT815" s="201" t="s">
        <v>109</v>
      </c>
      <c r="AU815" s="201" t="s">
        <v>73</v>
      </c>
      <c r="AY815" s="14" t="s">
        <v>114</v>
      </c>
      <c r="BE815" s="202">
        <f>IF(N815="základní",J815,0)</f>
        <v>0</v>
      </c>
      <c r="BF815" s="202">
        <f>IF(N815="snížená",J815,0)</f>
        <v>0</v>
      </c>
      <c r="BG815" s="202">
        <f>IF(N815="zákl. přenesená",J815,0)</f>
        <v>0</v>
      </c>
      <c r="BH815" s="202">
        <f>IF(N815="sníž. přenesená",J815,0)</f>
        <v>0</v>
      </c>
      <c r="BI815" s="202">
        <f>IF(N815="nulová",J815,0)</f>
        <v>0</v>
      </c>
      <c r="BJ815" s="14" t="s">
        <v>81</v>
      </c>
      <c r="BK815" s="202">
        <f>ROUND(I815*H815,2)</f>
        <v>0</v>
      </c>
      <c r="BL815" s="14" t="s">
        <v>113</v>
      </c>
      <c r="BM815" s="201" t="s">
        <v>2905</v>
      </c>
    </row>
    <row r="816" s="2" customFormat="1" ht="16.5" customHeight="1">
      <c r="A816" s="35"/>
      <c r="B816" s="36"/>
      <c r="C816" s="188" t="s">
        <v>2906</v>
      </c>
      <c r="D816" s="188" t="s">
        <v>109</v>
      </c>
      <c r="E816" s="189" t="s">
        <v>2907</v>
      </c>
      <c r="F816" s="190" t="s">
        <v>2908</v>
      </c>
      <c r="G816" s="191" t="s">
        <v>112</v>
      </c>
      <c r="H816" s="192">
        <v>1</v>
      </c>
      <c r="I816" s="193"/>
      <c r="J816" s="194">
        <f>ROUND(I816*H816,2)</f>
        <v>0</v>
      </c>
      <c r="K816" s="195"/>
      <c r="L816" s="196"/>
      <c r="M816" s="197" t="s">
        <v>1</v>
      </c>
      <c r="N816" s="198" t="s">
        <v>38</v>
      </c>
      <c r="O816" s="88"/>
      <c r="P816" s="199">
        <f>O816*H816</f>
        <v>0</v>
      </c>
      <c r="Q816" s="199">
        <v>0</v>
      </c>
      <c r="R816" s="199">
        <f>Q816*H816</f>
        <v>0</v>
      </c>
      <c r="S816" s="199">
        <v>0</v>
      </c>
      <c r="T816" s="200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01" t="s">
        <v>113</v>
      </c>
      <c r="AT816" s="201" t="s">
        <v>109</v>
      </c>
      <c r="AU816" s="201" t="s">
        <v>73</v>
      </c>
      <c r="AY816" s="14" t="s">
        <v>114</v>
      </c>
      <c r="BE816" s="202">
        <f>IF(N816="základní",J816,0)</f>
        <v>0</v>
      </c>
      <c r="BF816" s="202">
        <f>IF(N816="snížená",J816,0)</f>
        <v>0</v>
      </c>
      <c r="BG816" s="202">
        <f>IF(N816="zákl. přenesená",J816,0)</f>
        <v>0</v>
      </c>
      <c r="BH816" s="202">
        <f>IF(N816="sníž. přenesená",J816,0)</f>
        <v>0</v>
      </c>
      <c r="BI816" s="202">
        <f>IF(N816="nulová",J816,0)</f>
        <v>0</v>
      </c>
      <c r="BJ816" s="14" t="s">
        <v>81</v>
      </c>
      <c r="BK816" s="202">
        <f>ROUND(I816*H816,2)</f>
        <v>0</v>
      </c>
      <c r="BL816" s="14" t="s">
        <v>113</v>
      </c>
      <c r="BM816" s="201" t="s">
        <v>2909</v>
      </c>
    </row>
    <row r="817" s="2" customFormat="1" ht="16.5" customHeight="1">
      <c r="A817" s="35"/>
      <c r="B817" s="36"/>
      <c r="C817" s="188" t="s">
        <v>2910</v>
      </c>
      <c r="D817" s="188" t="s">
        <v>109</v>
      </c>
      <c r="E817" s="189" t="s">
        <v>2911</v>
      </c>
      <c r="F817" s="190" t="s">
        <v>2912</v>
      </c>
      <c r="G817" s="191" t="s">
        <v>112</v>
      </c>
      <c r="H817" s="192">
        <v>1</v>
      </c>
      <c r="I817" s="193"/>
      <c r="J817" s="194">
        <f>ROUND(I817*H817,2)</f>
        <v>0</v>
      </c>
      <c r="K817" s="195"/>
      <c r="L817" s="196"/>
      <c r="M817" s="197" t="s">
        <v>1</v>
      </c>
      <c r="N817" s="198" t="s">
        <v>38</v>
      </c>
      <c r="O817" s="88"/>
      <c r="P817" s="199">
        <f>O817*H817</f>
        <v>0</v>
      </c>
      <c r="Q817" s="199">
        <v>0</v>
      </c>
      <c r="R817" s="199">
        <f>Q817*H817</f>
        <v>0</v>
      </c>
      <c r="S817" s="199">
        <v>0</v>
      </c>
      <c r="T817" s="200">
        <f>S817*H817</f>
        <v>0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01" t="s">
        <v>113</v>
      </c>
      <c r="AT817" s="201" t="s">
        <v>109</v>
      </c>
      <c r="AU817" s="201" t="s">
        <v>73</v>
      </c>
      <c r="AY817" s="14" t="s">
        <v>114</v>
      </c>
      <c r="BE817" s="202">
        <f>IF(N817="základní",J817,0)</f>
        <v>0</v>
      </c>
      <c r="BF817" s="202">
        <f>IF(N817="snížená",J817,0)</f>
        <v>0</v>
      </c>
      <c r="BG817" s="202">
        <f>IF(N817="zákl. přenesená",J817,0)</f>
        <v>0</v>
      </c>
      <c r="BH817" s="202">
        <f>IF(N817="sníž. přenesená",J817,0)</f>
        <v>0</v>
      </c>
      <c r="BI817" s="202">
        <f>IF(N817="nulová",J817,0)</f>
        <v>0</v>
      </c>
      <c r="BJ817" s="14" t="s">
        <v>81</v>
      </c>
      <c r="BK817" s="202">
        <f>ROUND(I817*H817,2)</f>
        <v>0</v>
      </c>
      <c r="BL817" s="14" t="s">
        <v>113</v>
      </c>
      <c r="BM817" s="201" t="s">
        <v>2913</v>
      </c>
    </row>
    <row r="818" s="2" customFormat="1" ht="16.5" customHeight="1">
      <c r="A818" s="35"/>
      <c r="B818" s="36"/>
      <c r="C818" s="188" t="s">
        <v>2914</v>
      </c>
      <c r="D818" s="188" t="s">
        <v>109</v>
      </c>
      <c r="E818" s="189" t="s">
        <v>2915</v>
      </c>
      <c r="F818" s="190" t="s">
        <v>2916</v>
      </c>
      <c r="G818" s="191" t="s">
        <v>112</v>
      </c>
      <c r="H818" s="192">
        <v>1</v>
      </c>
      <c r="I818" s="193"/>
      <c r="J818" s="194">
        <f>ROUND(I818*H818,2)</f>
        <v>0</v>
      </c>
      <c r="K818" s="195"/>
      <c r="L818" s="196"/>
      <c r="M818" s="197" t="s">
        <v>1</v>
      </c>
      <c r="N818" s="198" t="s">
        <v>38</v>
      </c>
      <c r="O818" s="88"/>
      <c r="P818" s="199">
        <f>O818*H818</f>
        <v>0</v>
      </c>
      <c r="Q818" s="199">
        <v>0</v>
      </c>
      <c r="R818" s="199">
        <f>Q818*H818</f>
        <v>0</v>
      </c>
      <c r="S818" s="199">
        <v>0</v>
      </c>
      <c r="T818" s="200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01" t="s">
        <v>113</v>
      </c>
      <c r="AT818" s="201" t="s">
        <v>109</v>
      </c>
      <c r="AU818" s="201" t="s">
        <v>73</v>
      </c>
      <c r="AY818" s="14" t="s">
        <v>114</v>
      </c>
      <c r="BE818" s="202">
        <f>IF(N818="základní",J818,0)</f>
        <v>0</v>
      </c>
      <c r="BF818" s="202">
        <f>IF(N818="snížená",J818,0)</f>
        <v>0</v>
      </c>
      <c r="BG818" s="202">
        <f>IF(N818="zákl. přenesená",J818,0)</f>
        <v>0</v>
      </c>
      <c r="BH818" s="202">
        <f>IF(N818="sníž. přenesená",J818,0)</f>
        <v>0</v>
      </c>
      <c r="BI818" s="202">
        <f>IF(N818="nulová",J818,0)</f>
        <v>0</v>
      </c>
      <c r="BJ818" s="14" t="s">
        <v>81</v>
      </c>
      <c r="BK818" s="202">
        <f>ROUND(I818*H818,2)</f>
        <v>0</v>
      </c>
      <c r="BL818" s="14" t="s">
        <v>113</v>
      </c>
      <c r="BM818" s="201" t="s">
        <v>2917</v>
      </c>
    </row>
    <row r="819" s="2" customFormat="1" ht="16.5" customHeight="1">
      <c r="A819" s="35"/>
      <c r="B819" s="36"/>
      <c r="C819" s="188" t="s">
        <v>2918</v>
      </c>
      <c r="D819" s="188" t="s">
        <v>109</v>
      </c>
      <c r="E819" s="189" t="s">
        <v>2919</v>
      </c>
      <c r="F819" s="190" t="s">
        <v>2920</v>
      </c>
      <c r="G819" s="191" t="s">
        <v>112</v>
      </c>
      <c r="H819" s="192">
        <v>1</v>
      </c>
      <c r="I819" s="193"/>
      <c r="J819" s="194">
        <f>ROUND(I819*H819,2)</f>
        <v>0</v>
      </c>
      <c r="K819" s="195"/>
      <c r="L819" s="196"/>
      <c r="M819" s="197" t="s">
        <v>1</v>
      </c>
      <c r="N819" s="198" t="s">
        <v>38</v>
      </c>
      <c r="O819" s="88"/>
      <c r="P819" s="199">
        <f>O819*H819</f>
        <v>0</v>
      </c>
      <c r="Q819" s="199">
        <v>0</v>
      </c>
      <c r="R819" s="199">
        <f>Q819*H819</f>
        <v>0</v>
      </c>
      <c r="S819" s="199">
        <v>0</v>
      </c>
      <c r="T819" s="200">
        <f>S819*H819</f>
        <v>0</v>
      </c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R819" s="201" t="s">
        <v>113</v>
      </c>
      <c r="AT819" s="201" t="s">
        <v>109</v>
      </c>
      <c r="AU819" s="201" t="s">
        <v>73</v>
      </c>
      <c r="AY819" s="14" t="s">
        <v>114</v>
      </c>
      <c r="BE819" s="202">
        <f>IF(N819="základní",J819,0)</f>
        <v>0</v>
      </c>
      <c r="BF819" s="202">
        <f>IF(N819="snížená",J819,0)</f>
        <v>0</v>
      </c>
      <c r="BG819" s="202">
        <f>IF(N819="zákl. přenesená",J819,0)</f>
        <v>0</v>
      </c>
      <c r="BH819" s="202">
        <f>IF(N819="sníž. přenesená",J819,0)</f>
        <v>0</v>
      </c>
      <c r="BI819" s="202">
        <f>IF(N819="nulová",J819,0)</f>
        <v>0</v>
      </c>
      <c r="BJ819" s="14" t="s">
        <v>81</v>
      </c>
      <c r="BK819" s="202">
        <f>ROUND(I819*H819,2)</f>
        <v>0</v>
      </c>
      <c r="BL819" s="14" t="s">
        <v>113</v>
      </c>
      <c r="BM819" s="201" t="s">
        <v>2921</v>
      </c>
    </row>
    <row r="820" s="2" customFormat="1" ht="16.5" customHeight="1">
      <c r="A820" s="35"/>
      <c r="B820" s="36"/>
      <c r="C820" s="188" t="s">
        <v>2922</v>
      </c>
      <c r="D820" s="188" t="s">
        <v>109</v>
      </c>
      <c r="E820" s="189" t="s">
        <v>2923</v>
      </c>
      <c r="F820" s="190" t="s">
        <v>2924</v>
      </c>
      <c r="G820" s="191" t="s">
        <v>112</v>
      </c>
      <c r="H820" s="192">
        <v>1</v>
      </c>
      <c r="I820" s="193"/>
      <c r="J820" s="194">
        <f>ROUND(I820*H820,2)</f>
        <v>0</v>
      </c>
      <c r="K820" s="195"/>
      <c r="L820" s="196"/>
      <c r="M820" s="197" t="s">
        <v>1</v>
      </c>
      <c r="N820" s="198" t="s">
        <v>38</v>
      </c>
      <c r="O820" s="88"/>
      <c r="P820" s="199">
        <f>O820*H820</f>
        <v>0</v>
      </c>
      <c r="Q820" s="199">
        <v>0</v>
      </c>
      <c r="R820" s="199">
        <f>Q820*H820</f>
        <v>0</v>
      </c>
      <c r="S820" s="199">
        <v>0</v>
      </c>
      <c r="T820" s="200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201" t="s">
        <v>113</v>
      </c>
      <c r="AT820" s="201" t="s">
        <v>109</v>
      </c>
      <c r="AU820" s="201" t="s">
        <v>73</v>
      </c>
      <c r="AY820" s="14" t="s">
        <v>114</v>
      </c>
      <c r="BE820" s="202">
        <f>IF(N820="základní",J820,0)</f>
        <v>0</v>
      </c>
      <c r="BF820" s="202">
        <f>IF(N820="snížená",J820,0)</f>
        <v>0</v>
      </c>
      <c r="BG820" s="202">
        <f>IF(N820="zákl. přenesená",J820,0)</f>
        <v>0</v>
      </c>
      <c r="BH820" s="202">
        <f>IF(N820="sníž. přenesená",J820,0)</f>
        <v>0</v>
      </c>
      <c r="BI820" s="202">
        <f>IF(N820="nulová",J820,0)</f>
        <v>0</v>
      </c>
      <c r="BJ820" s="14" t="s">
        <v>81</v>
      </c>
      <c r="BK820" s="202">
        <f>ROUND(I820*H820,2)</f>
        <v>0</v>
      </c>
      <c r="BL820" s="14" t="s">
        <v>113</v>
      </c>
      <c r="BM820" s="201" t="s">
        <v>2925</v>
      </c>
    </row>
    <row r="821" s="2" customFormat="1" ht="16.5" customHeight="1">
      <c r="A821" s="35"/>
      <c r="B821" s="36"/>
      <c r="C821" s="188" t="s">
        <v>2926</v>
      </c>
      <c r="D821" s="188" t="s">
        <v>109</v>
      </c>
      <c r="E821" s="189" t="s">
        <v>2927</v>
      </c>
      <c r="F821" s="190" t="s">
        <v>2928</v>
      </c>
      <c r="G821" s="191" t="s">
        <v>112</v>
      </c>
      <c r="H821" s="192">
        <v>1</v>
      </c>
      <c r="I821" s="193"/>
      <c r="J821" s="194">
        <f>ROUND(I821*H821,2)</f>
        <v>0</v>
      </c>
      <c r="K821" s="195"/>
      <c r="L821" s="196"/>
      <c r="M821" s="197" t="s">
        <v>1</v>
      </c>
      <c r="N821" s="198" t="s">
        <v>38</v>
      </c>
      <c r="O821" s="88"/>
      <c r="P821" s="199">
        <f>O821*H821</f>
        <v>0</v>
      </c>
      <c r="Q821" s="199">
        <v>0</v>
      </c>
      <c r="R821" s="199">
        <f>Q821*H821</f>
        <v>0</v>
      </c>
      <c r="S821" s="199">
        <v>0</v>
      </c>
      <c r="T821" s="200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1" t="s">
        <v>113</v>
      </c>
      <c r="AT821" s="201" t="s">
        <v>109</v>
      </c>
      <c r="AU821" s="201" t="s">
        <v>73</v>
      </c>
      <c r="AY821" s="14" t="s">
        <v>114</v>
      </c>
      <c r="BE821" s="202">
        <f>IF(N821="základní",J821,0)</f>
        <v>0</v>
      </c>
      <c r="BF821" s="202">
        <f>IF(N821="snížená",J821,0)</f>
        <v>0</v>
      </c>
      <c r="BG821" s="202">
        <f>IF(N821="zákl. přenesená",J821,0)</f>
        <v>0</v>
      </c>
      <c r="BH821" s="202">
        <f>IF(N821="sníž. přenesená",J821,0)</f>
        <v>0</v>
      </c>
      <c r="BI821" s="202">
        <f>IF(N821="nulová",J821,0)</f>
        <v>0</v>
      </c>
      <c r="BJ821" s="14" t="s">
        <v>81</v>
      </c>
      <c r="BK821" s="202">
        <f>ROUND(I821*H821,2)</f>
        <v>0</v>
      </c>
      <c r="BL821" s="14" t="s">
        <v>113</v>
      </c>
      <c r="BM821" s="201" t="s">
        <v>2929</v>
      </c>
    </row>
    <row r="822" s="2" customFormat="1" ht="16.5" customHeight="1">
      <c r="A822" s="35"/>
      <c r="B822" s="36"/>
      <c r="C822" s="188" t="s">
        <v>2930</v>
      </c>
      <c r="D822" s="188" t="s">
        <v>109</v>
      </c>
      <c r="E822" s="189" t="s">
        <v>2931</v>
      </c>
      <c r="F822" s="190" t="s">
        <v>2932</v>
      </c>
      <c r="G822" s="191" t="s">
        <v>112</v>
      </c>
      <c r="H822" s="192">
        <v>1</v>
      </c>
      <c r="I822" s="193"/>
      <c r="J822" s="194">
        <f>ROUND(I822*H822,2)</f>
        <v>0</v>
      </c>
      <c r="K822" s="195"/>
      <c r="L822" s="196"/>
      <c r="M822" s="197" t="s">
        <v>1</v>
      </c>
      <c r="N822" s="198" t="s">
        <v>38</v>
      </c>
      <c r="O822" s="88"/>
      <c r="P822" s="199">
        <f>O822*H822</f>
        <v>0</v>
      </c>
      <c r="Q822" s="199">
        <v>0</v>
      </c>
      <c r="R822" s="199">
        <f>Q822*H822</f>
        <v>0</v>
      </c>
      <c r="S822" s="199">
        <v>0</v>
      </c>
      <c r="T822" s="200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01" t="s">
        <v>113</v>
      </c>
      <c r="AT822" s="201" t="s">
        <v>109</v>
      </c>
      <c r="AU822" s="201" t="s">
        <v>73</v>
      </c>
      <c r="AY822" s="14" t="s">
        <v>114</v>
      </c>
      <c r="BE822" s="202">
        <f>IF(N822="základní",J822,0)</f>
        <v>0</v>
      </c>
      <c r="BF822" s="202">
        <f>IF(N822="snížená",J822,0)</f>
        <v>0</v>
      </c>
      <c r="BG822" s="202">
        <f>IF(N822="zákl. přenesená",J822,0)</f>
        <v>0</v>
      </c>
      <c r="BH822" s="202">
        <f>IF(N822="sníž. přenesená",J822,0)</f>
        <v>0</v>
      </c>
      <c r="BI822" s="202">
        <f>IF(N822="nulová",J822,0)</f>
        <v>0</v>
      </c>
      <c r="BJ822" s="14" t="s">
        <v>81</v>
      </c>
      <c r="BK822" s="202">
        <f>ROUND(I822*H822,2)</f>
        <v>0</v>
      </c>
      <c r="BL822" s="14" t="s">
        <v>113</v>
      </c>
      <c r="BM822" s="201" t="s">
        <v>2933</v>
      </c>
    </row>
    <row r="823" s="2" customFormat="1" ht="16.5" customHeight="1">
      <c r="A823" s="35"/>
      <c r="B823" s="36"/>
      <c r="C823" s="188" t="s">
        <v>2934</v>
      </c>
      <c r="D823" s="188" t="s">
        <v>109</v>
      </c>
      <c r="E823" s="189" t="s">
        <v>2935</v>
      </c>
      <c r="F823" s="190" t="s">
        <v>2936</v>
      </c>
      <c r="G823" s="191" t="s">
        <v>112</v>
      </c>
      <c r="H823" s="192">
        <v>1</v>
      </c>
      <c r="I823" s="193"/>
      <c r="J823" s="194">
        <f>ROUND(I823*H823,2)</f>
        <v>0</v>
      </c>
      <c r="K823" s="195"/>
      <c r="L823" s="196"/>
      <c r="M823" s="197" t="s">
        <v>1</v>
      </c>
      <c r="N823" s="198" t="s">
        <v>38</v>
      </c>
      <c r="O823" s="88"/>
      <c r="P823" s="199">
        <f>O823*H823</f>
        <v>0</v>
      </c>
      <c r="Q823" s="199">
        <v>0</v>
      </c>
      <c r="R823" s="199">
        <f>Q823*H823</f>
        <v>0</v>
      </c>
      <c r="S823" s="199">
        <v>0</v>
      </c>
      <c r="T823" s="200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1" t="s">
        <v>113</v>
      </c>
      <c r="AT823" s="201" t="s">
        <v>109</v>
      </c>
      <c r="AU823" s="201" t="s">
        <v>73</v>
      </c>
      <c r="AY823" s="14" t="s">
        <v>114</v>
      </c>
      <c r="BE823" s="202">
        <f>IF(N823="základní",J823,0)</f>
        <v>0</v>
      </c>
      <c r="BF823" s="202">
        <f>IF(N823="snížená",J823,0)</f>
        <v>0</v>
      </c>
      <c r="BG823" s="202">
        <f>IF(N823="zákl. přenesená",J823,0)</f>
        <v>0</v>
      </c>
      <c r="BH823" s="202">
        <f>IF(N823="sníž. přenesená",J823,0)</f>
        <v>0</v>
      </c>
      <c r="BI823" s="202">
        <f>IF(N823="nulová",J823,0)</f>
        <v>0</v>
      </c>
      <c r="BJ823" s="14" t="s">
        <v>81</v>
      </c>
      <c r="BK823" s="202">
        <f>ROUND(I823*H823,2)</f>
        <v>0</v>
      </c>
      <c r="BL823" s="14" t="s">
        <v>113</v>
      </c>
      <c r="BM823" s="201" t="s">
        <v>2937</v>
      </c>
    </row>
    <row r="824" s="2" customFormat="1" ht="16.5" customHeight="1">
      <c r="A824" s="35"/>
      <c r="B824" s="36"/>
      <c r="C824" s="188" t="s">
        <v>2938</v>
      </c>
      <c r="D824" s="188" t="s">
        <v>109</v>
      </c>
      <c r="E824" s="189" t="s">
        <v>2939</v>
      </c>
      <c r="F824" s="190" t="s">
        <v>2940</v>
      </c>
      <c r="G824" s="191" t="s">
        <v>112</v>
      </c>
      <c r="H824" s="192">
        <v>1</v>
      </c>
      <c r="I824" s="193"/>
      <c r="J824" s="194">
        <f>ROUND(I824*H824,2)</f>
        <v>0</v>
      </c>
      <c r="K824" s="195"/>
      <c r="L824" s="196"/>
      <c r="M824" s="197" t="s">
        <v>1</v>
      </c>
      <c r="N824" s="198" t="s">
        <v>38</v>
      </c>
      <c r="O824" s="88"/>
      <c r="P824" s="199">
        <f>O824*H824</f>
        <v>0</v>
      </c>
      <c r="Q824" s="199">
        <v>0</v>
      </c>
      <c r="R824" s="199">
        <f>Q824*H824</f>
        <v>0</v>
      </c>
      <c r="S824" s="199">
        <v>0</v>
      </c>
      <c r="T824" s="200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201" t="s">
        <v>113</v>
      </c>
      <c r="AT824" s="201" t="s">
        <v>109</v>
      </c>
      <c r="AU824" s="201" t="s">
        <v>73</v>
      </c>
      <c r="AY824" s="14" t="s">
        <v>114</v>
      </c>
      <c r="BE824" s="202">
        <f>IF(N824="základní",J824,0)</f>
        <v>0</v>
      </c>
      <c r="BF824" s="202">
        <f>IF(N824="snížená",J824,0)</f>
        <v>0</v>
      </c>
      <c r="BG824" s="202">
        <f>IF(N824="zákl. přenesená",J824,0)</f>
        <v>0</v>
      </c>
      <c r="BH824" s="202">
        <f>IF(N824="sníž. přenesená",J824,0)</f>
        <v>0</v>
      </c>
      <c r="BI824" s="202">
        <f>IF(N824="nulová",J824,0)</f>
        <v>0</v>
      </c>
      <c r="BJ824" s="14" t="s">
        <v>81</v>
      </c>
      <c r="BK824" s="202">
        <f>ROUND(I824*H824,2)</f>
        <v>0</v>
      </c>
      <c r="BL824" s="14" t="s">
        <v>113</v>
      </c>
      <c r="BM824" s="201" t="s">
        <v>2941</v>
      </c>
    </row>
    <row r="825" s="2" customFormat="1" ht="16.5" customHeight="1">
      <c r="A825" s="35"/>
      <c r="B825" s="36"/>
      <c r="C825" s="188" t="s">
        <v>2942</v>
      </c>
      <c r="D825" s="188" t="s">
        <v>109</v>
      </c>
      <c r="E825" s="189" t="s">
        <v>2943</v>
      </c>
      <c r="F825" s="190" t="s">
        <v>2944</v>
      </c>
      <c r="G825" s="191" t="s">
        <v>112</v>
      </c>
      <c r="H825" s="192">
        <v>1</v>
      </c>
      <c r="I825" s="193"/>
      <c r="J825" s="194">
        <f>ROUND(I825*H825,2)</f>
        <v>0</v>
      </c>
      <c r="K825" s="195"/>
      <c r="L825" s="196"/>
      <c r="M825" s="197" t="s">
        <v>1</v>
      </c>
      <c r="N825" s="198" t="s">
        <v>38</v>
      </c>
      <c r="O825" s="88"/>
      <c r="P825" s="199">
        <f>O825*H825</f>
        <v>0</v>
      </c>
      <c r="Q825" s="199">
        <v>0</v>
      </c>
      <c r="R825" s="199">
        <f>Q825*H825</f>
        <v>0</v>
      </c>
      <c r="S825" s="199">
        <v>0</v>
      </c>
      <c r="T825" s="200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201" t="s">
        <v>113</v>
      </c>
      <c r="AT825" s="201" t="s">
        <v>109</v>
      </c>
      <c r="AU825" s="201" t="s">
        <v>73</v>
      </c>
      <c r="AY825" s="14" t="s">
        <v>114</v>
      </c>
      <c r="BE825" s="202">
        <f>IF(N825="základní",J825,0)</f>
        <v>0</v>
      </c>
      <c r="BF825" s="202">
        <f>IF(N825="snížená",J825,0)</f>
        <v>0</v>
      </c>
      <c r="BG825" s="202">
        <f>IF(N825="zákl. přenesená",J825,0)</f>
        <v>0</v>
      </c>
      <c r="BH825" s="202">
        <f>IF(N825="sníž. přenesená",J825,0)</f>
        <v>0</v>
      </c>
      <c r="BI825" s="202">
        <f>IF(N825="nulová",J825,0)</f>
        <v>0</v>
      </c>
      <c r="BJ825" s="14" t="s">
        <v>81</v>
      </c>
      <c r="BK825" s="202">
        <f>ROUND(I825*H825,2)</f>
        <v>0</v>
      </c>
      <c r="BL825" s="14" t="s">
        <v>113</v>
      </c>
      <c r="BM825" s="201" t="s">
        <v>2945</v>
      </c>
    </row>
    <row r="826" s="2" customFormat="1" ht="16.5" customHeight="1">
      <c r="A826" s="35"/>
      <c r="B826" s="36"/>
      <c r="C826" s="188" t="s">
        <v>2946</v>
      </c>
      <c r="D826" s="188" t="s">
        <v>109</v>
      </c>
      <c r="E826" s="189" t="s">
        <v>2947</v>
      </c>
      <c r="F826" s="190" t="s">
        <v>2948</v>
      </c>
      <c r="G826" s="191" t="s">
        <v>112</v>
      </c>
      <c r="H826" s="192">
        <v>1</v>
      </c>
      <c r="I826" s="193"/>
      <c r="J826" s="194">
        <f>ROUND(I826*H826,2)</f>
        <v>0</v>
      </c>
      <c r="K826" s="195"/>
      <c r="L826" s="196"/>
      <c r="M826" s="197" t="s">
        <v>1</v>
      </c>
      <c r="N826" s="198" t="s">
        <v>38</v>
      </c>
      <c r="O826" s="88"/>
      <c r="P826" s="199">
        <f>O826*H826</f>
        <v>0</v>
      </c>
      <c r="Q826" s="199">
        <v>0</v>
      </c>
      <c r="R826" s="199">
        <f>Q826*H826</f>
        <v>0</v>
      </c>
      <c r="S826" s="199">
        <v>0</v>
      </c>
      <c r="T826" s="200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201" t="s">
        <v>113</v>
      </c>
      <c r="AT826" s="201" t="s">
        <v>109</v>
      </c>
      <c r="AU826" s="201" t="s">
        <v>73</v>
      </c>
      <c r="AY826" s="14" t="s">
        <v>114</v>
      </c>
      <c r="BE826" s="202">
        <f>IF(N826="základní",J826,0)</f>
        <v>0</v>
      </c>
      <c r="BF826" s="202">
        <f>IF(N826="snížená",J826,0)</f>
        <v>0</v>
      </c>
      <c r="BG826" s="202">
        <f>IF(N826="zákl. přenesená",J826,0)</f>
        <v>0</v>
      </c>
      <c r="BH826" s="202">
        <f>IF(N826="sníž. přenesená",J826,0)</f>
        <v>0</v>
      </c>
      <c r="BI826" s="202">
        <f>IF(N826="nulová",J826,0)</f>
        <v>0</v>
      </c>
      <c r="BJ826" s="14" t="s">
        <v>81</v>
      </c>
      <c r="BK826" s="202">
        <f>ROUND(I826*H826,2)</f>
        <v>0</v>
      </c>
      <c r="BL826" s="14" t="s">
        <v>113</v>
      </c>
      <c r="BM826" s="201" t="s">
        <v>2949</v>
      </c>
    </row>
    <row r="827" s="2" customFormat="1" ht="16.5" customHeight="1">
      <c r="A827" s="35"/>
      <c r="B827" s="36"/>
      <c r="C827" s="188" t="s">
        <v>2950</v>
      </c>
      <c r="D827" s="188" t="s">
        <v>109</v>
      </c>
      <c r="E827" s="189" t="s">
        <v>2951</v>
      </c>
      <c r="F827" s="190" t="s">
        <v>2952</v>
      </c>
      <c r="G827" s="191" t="s">
        <v>112</v>
      </c>
      <c r="H827" s="192">
        <v>1</v>
      </c>
      <c r="I827" s="193"/>
      <c r="J827" s="194">
        <f>ROUND(I827*H827,2)</f>
        <v>0</v>
      </c>
      <c r="K827" s="195"/>
      <c r="L827" s="196"/>
      <c r="M827" s="197" t="s">
        <v>1</v>
      </c>
      <c r="N827" s="198" t="s">
        <v>38</v>
      </c>
      <c r="O827" s="88"/>
      <c r="P827" s="199">
        <f>O827*H827</f>
        <v>0</v>
      </c>
      <c r="Q827" s="199">
        <v>0</v>
      </c>
      <c r="R827" s="199">
        <f>Q827*H827</f>
        <v>0</v>
      </c>
      <c r="S827" s="199">
        <v>0</v>
      </c>
      <c r="T827" s="200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1" t="s">
        <v>113</v>
      </c>
      <c r="AT827" s="201" t="s">
        <v>109</v>
      </c>
      <c r="AU827" s="201" t="s">
        <v>73</v>
      </c>
      <c r="AY827" s="14" t="s">
        <v>114</v>
      </c>
      <c r="BE827" s="202">
        <f>IF(N827="základní",J827,0)</f>
        <v>0</v>
      </c>
      <c r="BF827" s="202">
        <f>IF(N827="snížená",J827,0)</f>
        <v>0</v>
      </c>
      <c r="BG827" s="202">
        <f>IF(N827="zákl. přenesená",J827,0)</f>
        <v>0</v>
      </c>
      <c r="BH827" s="202">
        <f>IF(N827="sníž. přenesená",J827,0)</f>
        <v>0</v>
      </c>
      <c r="BI827" s="202">
        <f>IF(N827="nulová",J827,0)</f>
        <v>0</v>
      </c>
      <c r="BJ827" s="14" t="s">
        <v>81</v>
      </c>
      <c r="BK827" s="202">
        <f>ROUND(I827*H827,2)</f>
        <v>0</v>
      </c>
      <c r="BL827" s="14" t="s">
        <v>113</v>
      </c>
      <c r="BM827" s="201" t="s">
        <v>2953</v>
      </c>
    </row>
    <row r="828" s="2" customFormat="1" ht="21.75" customHeight="1">
      <c r="A828" s="35"/>
      <c r="B828" s="36"/>
      <c r="C828" s="188" t="s">
        <v>2954</v>
      </c>
      <c r="D828" s="188" t="s">
        <v>109</v>
      </c>
      <c r="E828" s="189" t="s">
        <v>2955</v>
      </c>
      <c r="F828" s="190" t="s">
        <v>2956</v>
      </c>
      <c r="G828" s="191" t="s">
        <v>112</v>
      </c>
      <c r="H828" s="192">
        <v>1</v>
      </c>
      <c r="I828" s="193"/>
      <c r="J828" s="194">
        <f>ROUND(I828*H828,2)</f>
        <v>0</v>
      </c>
      <c r="K828" s="195"/>
      <c r="L828" s="196"/>
      <c r="M828" s="197" t="s">
        <v>1</v>
      </c>
      <c r="N828" s="198" t="s">
        <v>38</v>
      </c>
      <c r="O828" s="88"/>
      <c r="P828" s="199">
        <f>O828*H828</f>
        <v>0</v>
      </c>
      <c r="Q828" s="199">
        <v>0</v>
      </c>
      <c r="R828" s="199">
        <f>Q828*H828</f>
        <v>0</v>
      </c>
      <c r="S828" s="199">
        <v>0</v>
      </c>
      <c r="T828" s="200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201" t="s">
        <v>113</v>
      </c>
      <c r="AT828" s="201" t="s">
        <v>109</v>
      </c>
      <c r="AU828" s="201" t="s">
        <v>73</v>
      </c>
      <c r="AY828" s="14" t="s">
        <v>114</v>
      </c>
      <c r="BE828" s="202">
        <f>IF(N828="základní",J828,0)</f>
        <v>0</v>
      </c>
      <c r="BF828" s="202">
        <f>IF(N828="snížená",J828,0)</f>
        <v>0</v>
      </c>
      <c r="BG828" s="202">
        <f>IF(N828="zákl. přenesená",J828,0)</f>
        <v>0</v>
      </c>
      <c r="BH828" s="202">
        <f>IF(N828="sníž. přenesená",J828,0)</f>
        <v>0</v>
      </c>
      <c r="BI828" s="202">
        <f>IF(N828="nulová",J828,0)</f>
        <v>0</v>
      </c>
      <c r="BJ828" s="14" t="s">
        <v>81</v>
      </c>
      <c r="BK828" s="202">
        <f>ROUND(I828*H828,2)</f>
        <v>0</v>
      </c>
      <c r="BL828" s="14" t="s">
        <v>113</v>
      </c>
      <c r="BM828" s="201" t="s">
        <v>2957</v>
      </c>
    </row>
    <row r="829" s="2" customFormat="1" ht="16.5" customHeight="1">
      <c r="A829" s="35"/>
      <c r="B829" s="36"/>
      <c r="C829" s="188" t="s">
        <v>2958</v>
      </c>
      <c r="D829" s="188" t="s">
        <v>109</v>
      </c>
      <c r="E829" s="189" t="s">
        <v>2959</v>
      </c>
      <c r="F829" s="190" t="s">
        <v>2960</v>
      </c>
      <c r="G829" s="191" t="s">
        <v>112</v>
      </c>
      <c r="H829" s="192">
        <v>1</v>
      </c>
      <c r="I829" s="193"/>
      <c r="J829" s="194">
        <f>ROUND(I829*H829,2)</f>
        <v>0</v>
      </c>
      <c r="K829" s="195"/>
      <c r="L829" s="196"/>
      <c r="M829" s="197" t="s">
        <v>1</v>
      </c>
      <c r="N829" s="198" t="s">
        <v>38</v>
      </c>
      <c r="O829" s="88"/>
      <c r="P829" s="199">
        <f>O829*H829</f>
        <v>0</v>
      </c>
      <c r="Q829" s="199">
        <v>0</v>
      </c>
      <c r="R829" s="199">
        <f>Q829*H829</f>
        <v>0</v>
      </c>
      <c r="S829" s="199">
        <v>0</v>
      </c>
      <c r="T829" s="200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1" t="s">
        <v>113</v>
      </c>
      <c r="AT829" s="201" t="s">
        <v>109</v>
      </c>
      <c r="AU829" s="201" t="s">
        <v>73</v>
      </c>
      <c r="AY829" s="14" t="s">
        <v>114</v>
      </c>
      <c r="BE829" s="202">
        <f>IF(N829="základní",J829,0)</f>
        <v>0</v>
      </c>
      <c r="BF829" s="202">
        <f>IF(N829="snížená",J829,0)</f>
        <v>0</v>
      </c>
      <c r="BG829" s="202">
        <f>IF(N829="zákl. přenesená",J829,0)</f>
        <v>0</v>
      </c>
      <c r="BH829" s="202">
        <f>IF(N829="sníž. přenesená",J829,0)</f>
        <v>0</v>
      </c>
      <c r="BI829" s="202">
        <f>IF(N829="nulová",J829,0)</f>
        <v>0</v>
      </c>
      <c r="BJ829" s="14" t="s">
        <v>81</v>
      </c>
      <c r="BK829" s="202">
        <f>ROUND(I829*H829,2)</f>
        <v>0</v>
      </c>
      <c r="BL829" s="14" t="s">
        <v>113</v>
      </c>
      <c r="BM829" s="201" t="s">
        <v>2961</v>
      </c>
    </row>
    <row r="830" s="2" customFormat="1" ht="21.75" customHeight="1">
      <c r="A830" s="35"/>
      <c r="B830" s="36"/>
      <c r="C830" s="188" t="s">
        <v>2962</v>
      </c>
      <c r="D830" s="188" t="s">
        <v>109</v>
      </c>
      <c r="E830" s="189" t="s">
        <v>2963</v>
      </c>
      <c r="F830" s="190" t="s">
        <v>2964</v>
      </c>
      <c r="G830" s="191" t="s">
        <v>112</v>
      </c>
      <c r="H830" s="192">
        <v>1</v>
      </c>
      <c r="I830" s="193"/>
      <c r="J830" s="194">
        <f>ROUND(I830*H830,2)</f>
        <v>0</v>
      </c>
      <c r="K830" s="195"/>
      <c r="L830" s="196"/>
      <c r="M830" s="197" t="s">
        <v>1</v>
      </c>
      <c r="N830" s="198" t="s">
        <v>38</v>
      </c>
      <c r="O830" s="88"/>
      <c r="P830" s="199">
        <f>O830*H830</f>
        <v>0</v>
      </c>
      <c r="Q830" s="199">
        <v>0</v>
      </c>
      <c r="R830" s="199">
        <f>Q830*H830</f>
        <v>0</v>
      </c>
      <c r="S830" s="199">
        <v>0</v>
      </c>
      <c r="T830" s="200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201" t="s">
        <v>113</v>
      </c>
      <c r="AT830" s="201" t="s">
        <v>109</v>
      </c>
      <c r="AU830" s="201" t="s">
        <v>73</v>
      </c>
      <c r="AY830" s="14" t="s">
        <v>114</v>
      </c>
      <c r="BE830" s="202">
        <f>IF(N830="základní",J830,0)</f>
        <v>0</v>
      </c>
      <c r="BF830" s="202">
        <f>IF(N830="snížená",J830,0)</f>
        <v>0</v>
      </c>
      <c r="BG830" s="202">
        <f>IF(N830="zákl. přenesená",J830,0)</f>
        <v>0</v>
      </c>
      <c r="BH830" s="202">
        <f>IF(N830="sníž. přenesená",J830,0)</f>
        <v>0</v>
      </c>
      <c r="BI830" s="202">
        <f>IF(N830="nulová",J830,0)</f>
        <v>0</v>
      </c>
      <c r="BJ830" s="14" t="s">
        <v>81</v>
      </c>
      <c r="BK830" s="202">
        <f>ROUND(I830*H830,2)</f>
        <v>0</v>
      </c>
      <c r="BL830" s="14" t="s">
        <v>113</v>
      </c>
      <c r="BM830" s="201" t="s">
        <v>2965</v>
      </c>
    </row>
    <row r="831" s="2" customFormat="1" ht="16.5" customHeight="1">
      <c r="A831" s="35"/>
      <c r="B831" s="36"/>
      <c r="C831" s="188" t="s">
        <v>2966</v>
      </c>
      <c r="D831" s="188" t="s">
        <v>109</v>
      </c>
      <c r="E831" s="189" t="s">
        <v>2967</v>
      </c>
      <c r="F831" s="190" t="s">
        <v>2968</v>
      </c>
      <c r="G831" s="191" t="s">
        <v>112</v>
      </c>
      <c r="H831" s="192">
        <v>1</v>
      </c>
      <c r="I831" s="193"/>
      <c r="J831" s="194">
        <f>ROUND(I831*H831,2)</f>
        <v>0</v>
      </c>
      <c r="K831" s="195"/>
      <c r="L831" s="196"/>
      <c r="M831" s="197" t="s">
        <v>1</v>
      </c>
      <c r="N831" s="198" t="s">
        <v>38</v>
      </c>
      <c r="O831" s="88"/>
      <c r="P831" s="199">
        <f>O831*H831</f>
        <v>0</v>
      </c>
      <c r="Q831" s="199">
        <v>0</v>
      </c>
      <c r="R831" s="199">
        <f>Q831*H831</f>
        <v>0</v>
      </c>
      <c r="S831" s="199">
        <v>0</v>
      </c>
      <c r="T831" s="200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01" t="s">
        <v>113</v>
      </c>
      <c r="AT831" s="201" t="s">
        <v>109</v>
      </c>
      <c r="AU831" s="201" t="s">
        <v>73</v>
      </c>
      <c r="AY831" s="14" t="s">
        <v>114</v>
      </c>
      <c r="BE831" s="202">
        <f>IF(N831="základní",J831,0)</f>
        <v>0</v>
      </c>
      <c r="BF831" s="202">
        <f>IF(N831="snížená",J831,0)</f>
        <v>0</v>
      </c>
      <c r="BG831" s="202">
        <f>IF(N831="zákl. přenesená",J831,0)</f>
        <v>0</v>
      </c>
      <c r="BH831" s="202">
        <f>IF(N831="sníž. přenesená",J831,0)</f>
        <v>0</v>
      </c>
      <c r="BI831" s="202">
        <f>IF(N831="nulová",J831,0)</f>
        <v>0</v>
      </c>
      <c r="BJ831" s="14" t="s">
        <v>81</v>
      </c>
      <c r="BK831" s="202">
        <f>ROUND(I831*H831,2)</f>
        <v>0</v>
      </c>
      <c r="BL831" s="14" t="s">
        <v>113</v>
      </c>
      <c r="BM831" s="201" t="s">
        <v>2969</v>
      </c>
    </row>
    <row r="832" s="2" customFormat="1" ht="21.75" customHeight="1">
      <c r="A832" s="35"/>
      <c r="B832" s="36"/>
      <c r="C832" s="188" t="s">
        <v>2970</v>
      </c>
      <c r="D832" s="188" t="s">
        <v>109</v>
      </c>
      <c r="E832" s="189" t="s">
        <v>2971</v>
      </c>
      <c r="F832" s="190" t="s">
        <v>2972</v>
      </c>
      <c r="G832" s="191" t="s">
        <v>112</v>
      </c>
      <c r="H832" s="192">
        <v>1</v>
      </c>
      <c r="I832" s="193"/>
      <c r="J832" s="194">
        <f>ROUND(I832*H832,2)</f>
        <v>0</v>
      </c>
      <c r="K832" s="195"/>
      <c r="L832" s="196"/>
      <c r="M832" s="197" t="s">
        <v>1</v>
      </c>
      <c r="N832" s="198" t="s">
        <v>38</v>
      </c>
      <c r="O832" s="88"/>
      <c r="P832" s="199">
        <f>O832*H832</f>
        <v>0</v>
      </c>
      <c r="Q832" s="199">
        <v>0</v>
      </c>
      <c r="R832" s="199">
        <f>Q832*H832</f>
        <v>0</v>
      </c>
      <c r="S832" s="199">
        <v>0</v>
      </c>
      <c r="T832" s="200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201" t="s">
        <v>113</v>
      </c>
      <c r="AT832" s="201" t="s">
        <v>109</v>
      </c>
      <c r="AU832" s="201" t="s">
        <v>73</v>
      </c>
      <c r="AY832" s="14" t="s">
        <v>114</v>
      </c>
      <c r="BE832" s="202">
        <f>IF(N832="základní",J832,0)</f>
        <v>0</v>
      </c>
      <c r="BF832" s="202">
        <f>IF(N832="snížená",J832,0)</f>
        <v>0</v>
      </c>
      <c r="BG832" s="202">
        <f>IF(N832="zákl. přenesená",J832,0)</f>
        <v>0</v>
      </c>
      <c r="BH832" s="202">
        <f>IF(N832="sníž. přenesená",J832,0)</f>
        <v>0</v>
      </c>
      <c r="BI832" s="202">
        <f>IF(N832="nulová",J832,0)</f>
        <v>0</v>
      </c>
      <c r="BJ832" s="14" t="s">
        <v>81</v>
      </c>
      <c r="BK832" s="202">
        <f>ROUND(I832*H832,2)</f>
        <v>0</v>
      </c>
      <c r="BL832" s="14" t="s">
        <v>113</v>
      </c>
      <c r="BM832" s="201" t="s">
        <v>2973</v>
      </c>
    </row>
    <row r="833" s="2" customFormat="1" ht="16.5" customHeight="1">
      <c r="A833" s="35"/>
      <c r="B833" s="36"/>
      <c r="C833" s="188" t="s">
        <v>2974</v>
      </c>
      <c r="D833" s="188" t="s">
        <v>109</v>
      </c>
      <c r="E833" s="189" t="s">
        <v>2975</v>
      </c>
      <c r="F833" s="190" t="s">
        <v>2976</v>
      </c>
      <c r="G833" s="191" t="s">
        <v>112</v>
      </c>
      <c r="H833" s="192">
        <v>1</v>
      </c>
      <c r="I833" s="193"/>
      <c r="J833" s="194">
        <f>ROUND(I833*H833,2)</f>
        <v>0</v>
      </c>
      <c r="K833" s="195"/>
      <c r="L833" s="196"/>
      <c r="M833" s="197" t="s">
        <v>1</v>
      </c>
      <c r="N833" s="198" t="s">
        <v>38</v>
      </c>
      <c r="O833" s="88"/>
      <c r="P833" s="199">
        <f>O833*H833</f>
        <v>0</v>
      </c>
      <c r="Q833" s="199">
        <v>0</v>
      </c>
      <c r="R833" s="199">
        <f>Q833*H833</f>
        <v>0</v>
      </c>
      <c r="S833" s="199">
        <v>0</v>
      </c>
      <c r="T833" s="200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1" t="s">
        <v>113</v>
      </c>
      <c r="AT833" s="201" t="s">
        <v>109</v>
      </c>
      <c r="AU833" s="201" t="s">
        <v>73</v>
      </c>
      <c r="AY833" s="14" t="s">
        <v>114</v>
      </c>
      <c r="BE833" s="202">
        <f>IF(N833="základní",J833,0)</f>
        <v>0</v>
      </c>
      <c r="BF833" s="202">
        <f>IF(N833="snížená",J833,0)</f>
        <v>0</v>
      </c>
      <c r="BG833" s="202">
        <f>IF(N833="zákl. přenesená",J833,0)</f>
        <v>0</v>
      </c>
      <c r="BH833" s="202">
        <f>IF(N833="sníž. přenesená",J833,0)</f>
        <v>0</v>
      </c>
      <c r="BI833" s="202">
        <f>IF(N833="nulová",J833,0)</f>
        <v>0</v>
      </c>
      <c r="BJ833" s="14" t="s">
        <v>81</v>
      </c>
      <c r="BK833" s="202">
        <f>ROUND(I833*H833,2)</f>
        <v>0</v>
      </c>
      <c r="BL833" s="14" t="s">
        <v>113</v>
      </c>
      <c r="BM833" s="201" t="s">
        <v>2977</v>
      </c>
    </row>
    <row r="834" s="2" customFormat="1" ht="16.5" customHeight="1">
      <c r="A834" s="35"/>
      <c r="B834" s="36"/>
      <c r="C834" s="188" t="s">
        <v>2978</v>
      </c>
      <c r="D834" s="188" t="s">
        <v>109</v>
      </c>
      <c r="E834" s="189" t="s">
        <v>2979</v>
      </c>
      <c r="F834" s="190" t="s">
        <v>2980</v>
      </c>
      <c r="G834" s="191" t="s">
        <v>112</v>
      </c>
      <c r="H834" s="192">
        <v>1</v>
      </c>
      <c r="I834" s="193"/>
      <c r="J834" s="194">
        <f>ROUND(I834*H834,2)</f>
        <v>0</v>
      </c>
      <c r="K834" s="195"/>
      <c r="L834" s="196"/>
      <c r="M834" s="197" t="s">
        <v>1</v>
      </c>
      <c r="N834" s="198" t="s">
        <v>38</v>
      </c>
      <c r="O834" s="88"/>
      <c r="P834" s="199">
        <f>O834*H834</f>
        <v>0</v>
      </c>
      <c r="Q834" s="199">
        <v>0</v>
      </c>
      <c r="R834" s="199">
        <f>Q834*H834</f>
        <v>0</v>
      </c>
      <c r="S834" s="199">
        <v>0</v>
      </c>
      <c r="T834" s="200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01" t="s">
        <v>113</v>
      </c>
      <c r="AT834" s="201" t="s">
        <v>109</v>
      </c>
      <c r="AU834" s="201" t="s">
        <v>73</v>
      </c>
      <c r="AY834" s="14" t="s">
        <v>114</v>
      </c>
      <c r="BE834" s="202">
        <f>IF(N834="základní",J834,0)</f>
        <v>0</v>
      </c>
      <c r="BF834" s="202">
        <f>IF(N834="snížená",J834,0)</f>
        <v>0</v>
      </c>
      <c r="BG834" s="202">
        <f>IF(N834="zákl. přenesená",J834,0)</f>
        <v>0</v>
      </c>
      <c r="BH834" s="202">
        <f>IF(N834="sníž. přenesená",J834,0)</f>
        <v>0</v>
      </c>
      <c r="BI834" s="202">
        <f>IF(N834="nulová",J834,0)</f>
        <v>0</v>
      </c>
      <c r="BJ834" s="14" t="s">
        <v>81</v>
      </c>
      <c r="BK834" s="202">
        <f>ROUND(I834*H834,2)</f>
        <v>0</v>
      </c>
      <c r="BL834" s="14" t="s">
        <v>113</v>
      </c>
      <c r="BM834" s="201" t="s">
        <v>2981</v>
      </c>
    </row>
    <row r="835" s="2" customFormat="1" ht="16.5" customHeight="1">
      <c r="A835" s="35"/>
      <c r="B835" s="36"/>
      <c r="C835" s="188" t="s">
        <v>2982</v>
      </c>
      <c r="D835" s="188" t="s">
        <v>109</v>
      </c>
      <c r="E835" s="189" t="s">
        <v>2983</v>
      </c>
      <c r="F835" s="190" t="s">
        <v>2984</v>
      </c>
      <c r="G835" s="191" t="s">
        <v>112</v>
      </c>
      <c r="H835" s="192">
        <v>1</v>
      </c>
      <c r="I835" s="193"/>
      <c r="J835" s="194">
        <f>ROUND(I835*H835,2)</f>
        <v>0</v>
      </c>
      <c r="K835" s="195"/>
      <c r="L835" s="196"/>
      <c r="M835" s="197" t="s">
        <v>1</v>
      </c>
      <c r="N835" s="198" t="s">
        <v>38</v>
      </c>
      <c r="O835" s="88"/>
      <c r="P835" s="199">
        <f>O835*H835</f>
        <v>0</v>
      </c>
      <c r="Q835" s="199">
        <v>0</v>
      </c>
      <c r="R835" s="199">
        <f>Q835*H835</f>
        <v>0</v>
      </c>
      <c r="S835" s="199">
        <v>0</v>
      </c>
      <c r="T835" s="200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1" t="s">
        <v>113</v>
      </c>
      <c r="AT835" s="201" t="s">
        <v>109</v>
      </c>
      <c r="AU835" s="201" t="s">
        <v>73</v>
      </c>
      <c r="AY835" s="14" t="s">
        <v>114</v>
      </c>
      <c r="BE835" s="202">
        <f>IF(N835="základní",J835,0)</f>
        <v>0</v>
      </c>
      <c r="BF835" s="202">
        <f>IF(N835="snížená",J835,0)</f>
        <v>0</v>
      </c>
      <c r="BG835" s="202">
        <f>IF(N835="zákl. přenesená",J835,0)</f>
        <v>0</v>
      </c>
      <c r="BH835" s="202">
        <f>IF(N835="sníž. přenesená",J835,0)</f>
        <v>0</v>
      </c>
      <c r="BI835" s="202">
        <f>IF(N835="nulová",J835,0)</f>
        <v>0</v>
      </c>
      <c r="BJ835" s="14" t="s">
        <v>81</v>
      </c>
      <c r="BK835" s="202">
        <f>ROUND(I835*H835,2)</f>
        <v>0</v>
      </c>
      <c r="BL835" s="14" t="s">
        <v>113</v>
      </c>
      <c r="BM835" s="201" t="s">
        <v>2985</v>
      </c>
    </row>
    <row r="836" s="2" customFormat="1" ht="16.5" customHeight="1">
      <c r="A836" s="35"/>
      <c r="B836" s="36"/>
      <c r="C836" s="188" t="s">
        <v>2986</v>
      </c>
      <c r="D836" s="188" t="s">
        <v>109</v>
      </c>
      <c r="E836" s="189" t="s">
        <v>2987</v>
      </c>
      <c r="F836" s="190" t="s">
        <v>2988</v>
      </c>
      <c r="G836" s="191" t="s">
        <v>112</v>
      </c>
      <c r="H836" s="192">
        <v>1</v>
      </c>
      <c r="I836" s="193"/>
      <c r="J836" s="194">
        <f>ROUND(I836*H836,2)</f>
        <v>0</v>
      </c>
      <c r="K836" s="195"/>
      <c r="L836" s="196"/>
      <c r="M836" s="197" t="s">
        <v>1</v>
      </c>
      <c r="N836" s="198" t="s">
        <v>38</v>
      </c>
      <c r="O836" s="88"/>
      <c r="P836" s="199">
        <f>O836*H836</f>
        <v>0</v>
      </c>
      <c r="Q836" s="199">
        <v>0</v>
      </c>
      <c r="R836" s="199">
        <f>Q836*H836</f>
        <v>0</v>
      </c>
      <c r="S836" s="199">
        <v>0</v>
      </c>
      <c r="T836" s="200">
        <f>S836*H836</f>
        <v>0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201" t="s">
        <v>113</v>
      </c>
      <c r="AT836" s="201" t="s">
        <v>109</v>
      </c>
      <c r="AU836" s="201" t="s">
        <v>73</v>
      </c>
      <c r="AY836" s="14" t="s">
        <v>114</v>
      </c>
      <c r="BE836" s="202">
        <f>IF(N836="základní",J836,0)</f>
        <v>0</v>
      </c>
      <c r="BF836" s="202">
        <f>IF(N836="snížená",J836,0)</f>
        <v>0</v>
      </c>
      <c r="BG836" s="202">
        <f>IF(N836="zákl. přenesená",J836,0)</f>
        <v>0</v>
      </c>
      <c r="BH836" s="202">
        <f>IF(N836="sníž. přenesená",J836,0)</f>
        <v>0</v>
      </c>
      <c r="BI836" s="202">
        <f>IF(N836="nulová",J836,0)</f>
        <v>0</v>
      </c>
      <c r="BJ836" s="14" t="s">
        <v>81</v>
      </c>
      <c r="BK836" s="202">
        <f>ROUND(I836*H836,2)</f>
        <v>0</v>
      </c>
      <c r="BL836" s="14" t="s">
        <v>113</v>
      </c>
      <c r="BM836" s="201" t="s">
        <v>2989</v>
      </c>
    </row>
    <row r="837" s="2" customFormat="1" ht="16.5" customHeight="1">
      <c r="A837" s="35"/>
      <c r="B837" s="36"/>
      <c r="C837" s="188" t="s">
        <v>2990</v>
      </c>
      <c r="D837" s="188" t="s">
        <v>109</v>
      </c>
      <c r="E837" s="189" t="s">
        <v>2991</v>
      </c>
      <c r="F837" s="190" t="s">
        <v>2992</v>
      </c>
      <c r="G837" s="191" t="s">
        <v>112</v>
      </c>
      <c r="H837" s="192">
        <v>1</v>
      </c>
      <c r="I837" s="193"/>
      <c r="J837" s="194">
        <f>ROUND(I837*H837,2)</f>
        <v>0</v>
      </c>
      <c r="K837" s="195"/>
      <c r="L837" s="196"/>
      <c r="M837" s="197" t="s">
        <v>1</v>
      </c>
      <c r="N837" s="198" t="s">
        <v>38</v>
      </c>
      <c r="O837" s="88"/>
      <c r="P837" s="199">
        <f>O837*H837</f>
        <v>0</v>
      </c>
      <c r="Q837" s="199">
        <v>0</v>
      </c>
      <c r="R837" s="199">
        <f>Q837*H837</f>
        <v>0</v>
      </c>
      <c r="S837" s="199">
        <v>0</v>
      </c>
      <c r="T837" s="200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01" t="s">
        <v>113</v>
      </c>
      <c r="AT837" s="201" t="s">
        <v>109</v>
      </c>
      <c r="AU837" s="201" t="s">
        <v>73</v>
      </c>
      <c r="AY837" s="14" t="s">
        <v>114</v>
      </c>
      <c r="BE837" s="202">
        <f>IF(N837="základní",J837,0)</f>
        <v>0</v>
      </c>
      <c r="BF837" s="202">
        <f>IF(N837="snížená",J837,0)</f>
        <v>0</v>
      </c>
      <c r="BG837" s="202">
        <f>IF(N837="zákl. přenesená",J837,0)</f>
        <v>0</v>
      </c>
      <c r="BH837" s="202">
        <f>IF(N837="sníž. přenesená",J837,0)</f>
        <v>0</v>
      </c>
      <c r="BI837" s="202">
        <f>IF(N837="nulová",J837,0)</f>
        <v>0</v>
      </c>
      <c r="BJ837" s="14" t="s">
        <v>81</v>
      </c>
      <c r="BK837" s="202">
        <f>ROUND(I837*H837,2)</f>
        <v>0</v>
      </c>
      <c r="BL837" s="14" t="s">
        <v>113</v>
      </c>
      <c r="BM837" s="201" t="s">
        <v>2993</v>
      </c>
    </row>
    <row r="838" s="2" customFormat="1" ht="16.5" customHeight="1">
      <c r="A838" s="35"/>
      <c r="B838" s="36"/>
      <c r="C838" s="188" t="s">
        <v>2994</v>
      </c>
      <c r="D838" s="188" t="s">
        <v>109</v>
      </c>
      <c r="E838" s="189" t="s">
        <v>2995</v>
      </c>
      <c r="F838" s="190" t="s">
        <v>2996</v>
      </c>
      <c r="G838" s="191" t="s">
        <v>112</v>
      </c>
      <c r="H838" s="192">
        <v>1</v>
      </c>
      <c r="I838" s="193"/>
      <c r="J838" s="194">
        <f>ROUND(I838*H838,2)</f>
        <v>0</v>
      </c>
      <c r="K838" s="195"/>
      <c r="L838" s="196"/>
      <c r="M838" s="197" t="s">
        <v>1</v>
      </c>
      <c r="N838" s="198" t="s">
        <v>38</v>
      </c>
      <c r="O838" s="88"/>
      <c r="P838" s="199">
        <f>O838*H838</f>
        <v>0</v>
      </c>
      <c r="Q838" s="199">
        <v>0</v>
      </c>
      <c r="R838" s="199">
        <f>Q838*H838</f>
        <v>0</v>
      </c>
      <c r="S838" s="199">
        <v>0</v>
      </c>
      <c r="T838" s="200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201" t="s">
        <v>113</v>
      </c>
      <c r="AT838" s="201" t="s">
        <v>109</v>
      </c>
      <c r="AU838" s="201" t="s">
        <v>73</v>
      </c>
      <c r="AY838" s="14" t="s">
        <v>114</v>
      </c>
      <c r="BE838" s="202">
        <f>IF(N838="základní",J838,0)</f>
        <v>0</v>
      </c>
      <c r="BF838" s="202">
        <f>IF(N838="snížená",J838,0)</f>
        <v>0</v>
      </c>
      <c r="BG838" s="202">
        <f>IF(N838="zákl. přenesená",J838,0)</f>
        <v>0</v>
      </c>
      <c r="BH838" s="202">
        <f>IF(N838="sníž. přenesená",J838,0)</f>
        <v>0</v>
      </c>
      <c r="BI838" s="202">
        <f>IF(N838="nulová",J838,0)</f>
        <v>0</v>
      </c>
      <c r="BJ838" s="14" t="s">
        <v>81</v>
      </c>
      <c r="BK838" s="202">
        <f>ROUND(I838*H838,2)</f>
        <v>0</v>
      </c>
      <c r="BL838" s="14" t="s">
        <v>113</v>
      </c>
      <c r="BM838" s="201" t="s">
        <v>2997</v>
      </c>
    </row>
    <row r="839" s="2" customFormat="1" ht="16.5" customHeight="1">
      <c r="A839" s="35"/>
      <c r="B839" s="36"/>
      <c r="C839" s="188" t="s">
        <v>2998</v>
      </c>
      <c r="D839" s="188" t="s">
        <v>109</v>
      </c>
      <c r="E839" s="189" t="s">
        <v>2999</v>
      </c>
      <c r="F839" s="190" t="s">
        <v>3000</v>
      </c>
      <c r="G839" s="191" t="s">
        <v>112</v>
      </c>
      <c r="H839" s="192">
        <v>1</v>
      </c>
      <c r="I839" s="193"/>
      <c r="J839" s="194">
        <f>ROUND(I839*H839,2)</f>
        <v>0</v>
      </c>
      <c r="K839" s="195"/>
      <c r="L839" s="196"/>
      <c r="M839" s="197" t="s">
        <v>1</v>
      </c>
      <c r="N839" s="198" t="s">
        <v>38</v>
      </c>
      <c r="O839" s="88"/>
      <c r="P839" s="199">
        <f>O839*H839</f>
        <v>0</v>
      </c>
      <c r="Q839" s="199">
        <v>0</v>
      </c>
      <c r="R839" s="199">
        <f>Q839*H839</f>
        <v>0</v>
      </c>
      <c r="S839" s="199">
        <v>0</v>
      </c>
      <c r="T839" s="200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201" t="s">
        <v>113</v>
      </c>
      <c r="AT839" s="201" t="s">
        <v>109</v>
      </c>
      <c r="AU839" s="201" t="s">
        <v>73</v>
      </c>
      <c r="AY839" s="14" t="s">
        <v>114</v>
      </c>
      <c r="BE839" s="202">
        <f>IF(N839="základní",J839,0)</f>
        <v>0</v>
      </c>
      <c r="BF839" s="202">
        <f>IF(N839="snížená",J839,0)</f>
        <v>0</v>
      </c>
      <c r="BG839" s="202">
        <f>IF(N839="zákl. přenesená",J839,0)</f>
        <v>0</v>
      </c>
      <c r="BH839" s="202">
        <f>IF(N839="sníž. přenesená",J839,0)</f>
        <v>0</v>
      </c>
      <c r="BI839" s="202">
        <f>IF(N839="nulová",J839,0)</f>
        <v>0</v>
      </c>
      <c r="BJ839" s="14" t="s">
        <v>81</v>
      </c>
      <c r="BK839" s="202">
        <f>ROUND(I839*H839,2)</f>
        <v>0</v>
      </c>
      <c r="BL839" s="14" t="s">
        <v>113</v>
      </c>
      <c r="BM839" s="201" t="s">
        <v>3001</v>
      </c>
    </row>
    <row r="840" s="2" customFormat="1" ht="16.5" customHeight="1">
      <c r="A840" s="35"/>
      <c r="B840" s="36"/>
      <c r="C840" s="188" t="s">
        <v>3002</v>
      </c>
      <c r="D840" s="188" t="s">
        <v>109</v>
      </c>
      <c r="E840" s="189" t="s">
        <v>3003</v>
      </c>
      <c r="F840" s="190" t="s">
        <v>3004</v>
      </c>
      <c r="G840" s="191" t="s">
        <v>112</v>
      </c>
      <c r="H840" s="192">
        <v>1</v>
      </c>
      <c r="I840" s="193"/>
      <c r="J840" s="194">
        <f>ROUND(I840*H840,2)</f>
        <v>0</v>
      </c>
      <c r="K840" s="195"/>
      <c r="L840" s="196"/>
      <c r="M840" s="197" t="s">
        <v>1</v>
      </c>
      <c r="N840" s="198" t="s">
        <v>38</v>
      </c>
      <c r="O840" s="88"/>
      <c r="P840" s="199">
        <f>O840*H840</f>
        <v>0</v>
      </c>
      <c r="Q840" s="199">
        <v>0</v>
      </c>
      <c r="R840" s="199">
        <f>Q840*H840</f>
        <v>0</v>
      </c>
      <c r="S840" s="199">
        <v>0</v>
      </c>
      <c r="T840" s="200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01" t="s">
        <v>113</v>
      </c>
      <c r="AT840" s="201" t="s">
        <v>109</v>
      </c>
      <c r="AU840" s="201" t="s">
        <v>73</v>
      </c>
      <c r="AY840" s="14" t="s">
        <v>114</v>
      </c>
      <c r="BE840" s="202">
        <f>IF(N840="základní",J840,0)</f>
        <v>0</v>
      </c>
      <c r="BF840" s="202">
        <f>IF(N840="snížená",J840,0)</f>
        <v>0</v>
      </c>
      <c r="BG840" s="202">
        <f>IF(N840="zákl. přenesená",J840,0)</f>
        <v>0</v>
      </c>
      <c r="BH840" s="202">
        <f>IF(N840="sníž. přenesená",J840,0)</f>
        <v>0</v>
      </c>
      <c r="BI840" s="202">
        <f>IF(N840="nulová",J840,0)</f>
        <v>0</v>
      </c>
      <c r="BJ840" s="14" t="s">
        <v>81</v>
      </c>
      <c r="BK840" s="202">
        <f>ROUND(I840*H840,2)</f>
        <v>0</v>
      </c>
      <c r="BL840" s="14" t="s">
        <v>113</v>
      </c>
      <c r="BM840" s="201" t="s">
        <v>3005</v>
      </c>
    </row>
    <row r="841" s="2" customFormat="1" ht="24.15" customHeight="1">
      <c r="A841" s="35"/>
      <c r="B841" s="36"/>
      <c r="C841" s="188" t="s">
        <v>3006</v>
      </c>
      <c r="D841" s="188" t="s">
        <v>109</v>
      </c>
      <c r="E841" s="189" t="s">
        <v>3007</v>
      </c>
      <c r="F841" s="190" t="s">
        <v>3008</v>
      </c>
      <c r="G841" s="191" t="s">
        <v>112</v>
      </c>
      <c r="H841" s="192">
        <v>1</v>
      </c>
      <c r="I841" s="193"/>
      <c r="J841" s="194">
        <f>ROUND(I841*H841,2)</f>
        <v>0</v>
      </c>
      <c r="K841" s="195"/>
      <c r="L841" s="196"/>
      <c r="M841" s="197" t="s">
        <v>1</v>
      </c>
      <c r="N841" s="198" t="s">
        <v>38</v>
      </c>
      <c r="O841" s="88"/>
      <c r="P841" s="199">
        <f>O841*H841</f>
        <v>0</v>
      </c>
      <c r="Q841" s="199">
        <v>0</v>
      </c>
      <c r="R841" s="199">
        <f>Q841*H841</f>
        <v>0</v>
      </c>
      <c r="S841" s="199">
        <v>0</v>
      </c>
      <c r="T841" s="200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201" t="s">
        <v>113</v>
      </c>
      <c r="AT841" s="201" t="s">
        <v>109</v>
      </c>
      <c r="AU841" s="201" t="s">
        <v>73</v>
      </c>
      <c r="AY841" s="14" t="s">
        <v>114</v>
      </c>
      <c r="BE841" s="202">
        <f>IF(N841="základní",J841,0)</f>
        <v>0</v>
      </c>
      <c r="BF841" s="202">
        <f>IF(N841="snížená",J841,0)</f>
        <v>0</v>
      </c>
      <c r="BG841" s="202">
        <f>IF(N841="zákl. přenesená",J841,0)</f>
        <v>0</v>
      </c>
      <c r="BH841" s="202">
        <f>IF(N841="sníž. přenesená",J841,0)</f>
        <v>0</v>
      </c>
      <c r="BI841" s="202">
        <f>IF(N841="nulová",J841,0)</f>
        <v>0</v>
      </c>
      <c r="BJ841" s="14" t="s">
        <v>81</v>
      </c>
      <c r="BK841" s="202">
        <f>ROUND(I841*H841,2)</f>
        <v>0</v>
      </c>
      <c r="BL841" s="14" t="s">
        <v>113</v>
      </c>
      <c r="BM841" s="201" t="s">
        <v>3009</v>
      </c>
    </row>
    <row r="842" s="2" customFormat="1" ht="16.5" customHeight="1">
      <c r="A842" s="35"/>
      <c r="B842" s="36"/>
      <c r="C842" s="188" t="s">
        <v>3010</v>
      </c>
      <c r="D842" s="188" t="s">
        <v>109</v>
      </c>
      <c r="E842" s="189" t="s">
        <v>3011</v>
      </c>
      <c r="F842" s="190" t="s">
        <v>3012</v>
      </c>
      <c r="G842" s="191" t="s">
        <v>112</v>
      </c>
      <c r="H842" s="192">
        <v>1</v>
      </c>
      <c r="I842" s="193"/>
      <c r="J842" s="194">
        <f>ROUND(I842*H842,2)</f>
        <v>0</v>
      </c>
      <c r="K842" s="195"/>
      <c r="L842" s="196"/>
      <c r="M842" s="197" t="s">
        <v>1</v>
      </c>
      <c r="N842" s="198" t="s">
        <v>38</v>
      </c>
      <c r="O842" s="88"/>
      <c r="P842" s="199">
        <f>O842*H842</f>
        <v>0</v>
      </c>
      <c r="Q842" s="199">
        <v>0</v>
      </c>
      <c r="R842" s="199">
        <f>Q842*H842</f>
        <v>0</v>
      </c>
      <c r="S842" s="199">
        <v>0</v>
      </c>
      <c r="T842" s="200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01" t="s">
        <v>113</v>
      </c>
      <c r="AT842" s="201" t="s">
        <v>109</v>
      </c>
      <c r="AU842" s="201" t="s">
        <v>73</v>
      </c>
      <c r="AY842" s="14" t="s">
        <v>114</v>
      </c>
      <c r="BE842" s="202">
        <f>IF(N842="základní",J842,0)</f>
        <v>0</v>
      </c>
      <c r="BF842" s="202">
        <f>IF(N842="snížená",J842,0)</f>
        <v>0</v>
      </c>
      <c r="BG842" s="202">
        <f>IF(N842="zákl. přenesená",J842,0)</f>
        <v>0</v>
      </c>
      <c r="BH842" s="202">
        <f>IF(N842="sníž. přenesená",J842,0)</f>
        <v>0</v>
      </c>
      <c r="BI842" s="202">
        <f>IF(N842="nulová",J842,0)</f>
        <v>0</v>
      </c>
      <c r="BJ842" s="14" t="s">
        <v>81</v>
      </c>
      <c r="BK842" s="202">
        <f>ROUND(I842*H842,2)</f>
        <v>0</v>
      </c>
      <c r="BL842" s="14" t="s">
        <v>113</v>
      </c>
      <c r="BM842" s="201" t="s">
        <v>3013</v>
      </c>
    </row>
    <row r="843" s="2" customFormat="1" ht="16.5" customHeight="1">
      <c r="A843" s="35"/>
      <c r="B843" s="36"/>
      <c r="C843" s="188" t="s">
        <v>3014</v>
      </c>
      <c r="D843" s="188" t="s">
        <v>109</v>
      </c>
      <c r="E843" s="189" t="s">
        <v>3015</v>
      </c>
      <c r="F843" s="190" t="s">
        <v>3016</v>
      </c>
      <c r="G843" s="191" t="s">
        <v>112</v>
      </c>
      <c r="H843" s="192">
        <v>1</v>
      </c>
      <c r="I843" s="193"/>
      <c r="J843" s="194">
        <f>ROUND(I843*H843,2)</f>
        <v>0</v>
      </c>
      <c r="K843" s="195"/>
      <c r="L843" s="196"/>
      <c r="M843" s="197" t="s">
        <v>1</v>
      </c>
      <c r="N843" s="198" t="s">
        <v>38</v>
      </c>
      <c r="O843" s="88"/>
      <c r="P843" s="199">
        <f>O843*H843</f>
        <v>0</v>
      </c>
      <c r="Q843" s="199">
        <v>0</v>
      </c>
      <c r="R843" s="199">
        <f>Q843*H843</f>
        <v>0</v>
      </c>
      <c r="S843" s="199">
        <v>0</v>
      </c>
      <c r="T843" s="200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201" t="s">
        <v>113</v>
      </c>
      <c r="AT843" s="201" t="s">
        <v>109</v>
      </c>
      <c r="AU843" s="201" t="s">
        <v>73</v>
      </c>
      <c r="AY843" s="14" t="s">
        <v>114</v>
      </c>
      <c r="BE843" s="202">
        <f>IF(N843="základní",J843,0)</f>
        <v>0</v>
      </c>
      <c r="BF843" s="202">
        <f>IF(N843="snížená",J843,0)</f>
        <v>0</v>
      </c>
      <c r="BG843" s="202">
        <f>IF(N843="zákl. přenesená",J843,0)</f>
        <v>0</v>
      </c>
      <c r="BH843" s="202">
        <f>IF(N843="sníž. přenesená",J843,0)</f>
        <v>0</v>
      </c>
      <c r="BI843" s="202">
        <f>IF(N843="nulová",J843,0)</f>
        <v>0</v>
      </c>
      <c r="BJ843" s="14" t="s">
        <v>81</v>
      </c>
      <c r="BK843" s="202">
        <f>ROUND(I843*H843,2)</f>
        <v>0</v>
      </c>
      <c r="BL843" s="14" t="s">
        <v>113</v>
      </c>
      <c r="BM843" s="201" t="s">
        <v>3017</v>
      </c>
    </row>
    <row r="844" s="2" customFormat="1" ht="24.15" customHeight="1">
      <c r="A844" s="35"/>
      <c r="B844" s="36"/>
      <c r="C844" s="188" t="s">
        <v>3018</v>
      </c>
      <c r="D844" s="188" t="s">
        <v>109</v>
      </c>
      <c r="E844" s="189" t="s">
        <v>3019</v>
      </c>
      <c r="F844" s="190" t="s">
        <v>3020</v>
      </c>
      <c r="G844" s="191" t="s">
        <v>112</v>
      </c>
      <c r="H844" s="192">
        <v>1</v>
      </c>
      <c r="I844" s="193"/>
      <c r="J844" s="194">
        <f>ROUND(I844*H844,2)</f>
        <v>0</v>
      </c>
      <c r="K844" s="195"/>
      <c r="L844" s="196"/>
      <c r="M844" s="197" t="s">
        <v>1</v>
      </c>
      <c r="N844" s="198" t="s">
        <v>38</v>
      </c>
      <c r="O844" s="88"/>
      <c r="P844" s="199">
        <f>O844*H844</f>
        <v>0</v>
      </c>
      <c r="Q844" s="199">
        <v>0</v>
      </c>
      <c r="R844" s="199">
        <f>Q844*H844</f>
        <v>0</v>
      </c>
      <c r="S844" s="199">
        <v>0</v>
      </c>
      <c r="T844" s="200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201" t="s">
        <v>113</v>
      </c>
      <c r="AT844" s="201" t="s">
        <v>109</v>
      </c>
      <c r="AU844" s="201" t="s">
        <v>73</v>
      </c>
      <c r="AY844" s="14" t="s">
        <v>114</v>
      </c>
      <c r="BE844" s="202">
        <f>IF(N844="základní",J844,0)</f>
        <v>0</v>
      </c>
      <c r="BF844" s="202">
        <f>IF(N844="snížená",J844,0)</f>
        <v>0</v>
      </c>
      <c r="BG844" s="202">
        <f>IF(N844="zákl. přenesená",J844,0)</f>
        <v>0</v>
      </c>
      <c r="BH844" s="202">
        <f>IF(N844="sníž. přenesená",J844,0)</f>
        <v>0</v>
      </c>
      <c r="BI844" s="202">
        <f>IF(N844="nulová",J844,0)</f>
        <v>0</v>
      </c>
      <c r="BJ844" s="14" t="s">
        <v>81</v>
      </c>
      <c r="BK844" s="202">
        <f>ROUND(I844*H844,2)</f>
        <v>0</v>
      </c>
      <c r="BL844" s="14" t="s">
        <v>113</v>
      </c>
      <c r="BM844" s="201" t="s">
        <v>3021</v>
      </c>
    </row>
    <row r="845" s="2" customFormat="1" ht="16.5" customHeight="1">
      <c r="A845" s="35"/>
      <c r="B845" s="36"/>
      <c r="C845" s="188" t="s">
        <v>3022</v>
      </c>
      <c r="D845" s="188" t="s">
        <v>109</v>
      </c>
      <c r="E845" s="189" t="s">
        <v>3023</v>
      </c>
      <c r="F845" s="190" t="s">
        <v>3024</v>
      </c>
      <c r="G845" s="191" t="s">
        <v>112</v>
      </c>
      <c r="H845" s="192">
        <v>1</v>
      </c>
      <c r="I845" s="193"/>
      <c r="J845" s="194">
        <f>ROUND(I845*H845,2)</f>
        <v>0</v>
      </c>
      <c r="K845" s="195"/>
      <c r="L845" s="196"/>
      <c r="M845" s="197" t="s">
        <v>1</v>
      </c>
      <c r="N845" s="198" t="s">
        <v>38</v>
      </c>
      <c r="O845" s="88"/>
      <c r="P845" s="199">
        <f>O845*H845</f>
        <v>0</v>
      </c>
      <c r="Q845" s="199">
        <v>0</v>
      </c>
      <c r="R845" s="199">
        <f>Q845*H845</f>
        <v>0</v>
      </c>
      <c r="S845" s="199">
        <v>0</v>
      </c>
      <c r="T845" s="200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1" t="s">
        <v>113</v>
      </c>
      <c r="AT845" s="201" t="s">
        <v>109</v>
      </c>
      <c r="AU845" s="201" t="s">
        <v>73</v>
      </c>
      <c r="AY845" s="14" t="s">
        <v>114</v>
      </c>
      <c r="BE845" s="202">
        <f>IF(N845="základní",J845,0)</f>
        <v>0</v>
      </c>
      <c r="BF845" s="202">
        <f>IF(N845="snížená",J845,0)</f>
        <v>0</v>
      </c>
      <c r="BG845" s="202">
        <f>IF(N845="zákl. přenesená",J845,0)</f>
        <v>0</v>
      </c>
      <c r="BH845" s="202">
        <f>IF(N845="sníž. přenesená",J845,0)</f>
        <v>0</v>
      </c>
      <c r="BI845" s="202">
        <f>IF(N845="nulová",J845,0)</f>
        <v>0</v>
      </c>
      <c r="BJ845" s="14" t="s">
        <v>81</v>
      </c>
      <c r="BK845" s="202">
        <f>ROUND(I845*H845,2)</f>
        <v>0</v>
      </c>
      <c r="BL845" s="14" t="s">
        <v>113</v>
      </c>
      <c r="BM845" s="201" t="s">
        <v>3025</v>
      </c>
    </row>
    <row r="846" s="2" customFormat="1" ht="24.15" customHeight="1">
      <c r="A846" s="35"/>
      <c r="B846" s="36"/>
      <c r="C846" s="188" t="s">
        <v>3026</v>
      </c>
      <c r="D846" s="188" t="s">
        <v>109</v>
      </c>
      <c r="E846" s="189" t="s">
        <v>3027</v>
      </c>
      <c r="F846" s="190" t="s">
        <v>3028</v>
      </c>
      <c r="G846" s="191" t="s">
        <v>112</v>
      </c>
      <c r="H846" s="192">
        <v>1</v>
      </c>
      <c r="I846" s="193"/>
      <c r="J846" s="194">
        <f>ROUND(I846*H846,2)</f>
        <v>0</v>
      </c>
      <c r="K846" s="195"/>
      <c r="L846" s="196"/>
      <c r="M846" s="197" t="s">
        <v>1</v>
      </c>
      <c r="N846" s="198" t="s">
        <v>38</v>
      </c>
      <c r="O846" s="88"/>
      <c r="P846" s="199">
        <f>O846*H846</f>
        <v>0</v>
      </c>
      <c r="Q846" s="199">
        <v>0</v>
      </c>
      <c r="R846" s="199">
        <f>Q846*H846</f>
        <v>0</v>
      </c>
      <c r="S846" s="199">
        <v>0</v>
      </c>
      <c r="T846" s="200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01" t="s">
        <v>113</v>
      </c>
      <c r="AT846" s="201" t="s">
        <v>109</v>
      </c>
      <c r="AU846" s="201" t="s">
        <v>73</v>
      </c>
      <c r="AY846" s="14" t="s">
        <v>114</v>
      </c>
      <c r="BE846" s="202">
        <f>IF(N846="základní",J846,0)</f>
        <v>0</v>
      </c>
      <c r="BF846" s="202">
        <f>IF(N846="snížená",J846,0)</f>
        <v>0</v>
      </c>
      <c r="BG846" s="202">
        <f>IF(N846="zákl. přenesená",J846,0)</f>
        <v>0</v>
      </c>
      <c r="BH846" s="202">
        <f>IF(N846="sníž. přenesená",J846,0)</f>
        <v>0</v>
      </c>
      <c r="BI846" s="202">
        <f>IF(N846="nulová",J846,0)</f>
        <v>0</v>
      </c>
      <c r="BJ846" s="14" t="s">
        <v>81</v>
      </c>
      <c r="BK846" s="202">
        <f>ROUND(I846*H846,2)</f>
        <v>0</v>
      </c>
      <c r="BL846" s="14" t="s">
        <v>113</v>
      </c>
      <c r="BM846" s="201" t="s">
        <v>3029</v>
      </c>
    </row>
    <row r="847" s="2" customFormat="1" ht="16.5" customHeight="1">
      <c r="A847" s="35"/>
      <c r="B847" s="36"/>
      <c r="C847" s="188" t="s">
        <v>3030</v>
      </c>
      <c r="D847" s="188" t="s">
        <v>109</v>
      </c>
      <c r="E847" s="189" t="s">
        <v>3031</v>
      </c>
      <c r="F847" s="190" t="s">
        <v>3032</v>
      </c>
      <c r="G847" s="191" t="s">
        <v>112</v>
      </c>
      <c r="H847" s="192">
        <v>1</v>
      </c>
      <c r="I847" s="193"/>
      <c r="J847" s="194">
        <f>ROUND(I847*H847,2)</f>
        <v>0</v>
      </c>
      <c r="K847" s="195"/>
      <c r="L847" s="196"/>
      <c r="M847" s="197" t="s">
        <v>1</v>
      </c>
      <c r="N847" s="198" t="s">
        <v>38</v>
      </c>
      <c r="O847" s="88"/>
      <c r="P847" s="199">
        <f>O847*H847</f>
        <v>0</v>
      </c>
      <c r="Q847" s="199">
        <v>0</v>
      </c>
      <c r="R847" s="199">
        <f>Q847*H847</f>
        <v>0</v>
      </c>
      <c r="S847" s="199">
        <v>0</v>
      </c>
      <c r="T847" s="200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1" t="s">
        <v>113</v>
      </c>
      <c r="AT847" s="201" t="s">
        <v>109</v>
      </c>
      <c r="AU847" s="201" t="s">
        <v>73</v>
      </c>
      <c r="AY847" s="14" t="s">
        <v>114</v>
      </c>
      <c r="BE847" s="202">
        <f>IF(N847="základní",J847,0)</f>
        <v>0</v>
      </c>
      <c r="BF847" s="202">
        <f>IF(N847="snížená",J847,0)</f>
        <v>0</v>
      </c>
      <c r="BG847" s="202">
        <f>IF(N847="zákl. přenesená",J847,0)</f>
        <v>0</v>
      </c>
      <c r="BH847" s="202">
        <f>IF(N847="sníž. přenesená",J847,0)</f>
        <v>0</v>
      </c>
      <c r="BI847" s="202">
        <f>IF(N847="nulová",J847,0)</f>
        <v>0</v>
      </c>
      <c r="BJ847" s="14" t="s">
        <v>81</v>
      </c>
      <c r="BK847" s="202">
        <f>ROUND(I847*H847,2)</f>
        <v>0</v>
      </c>
      <c r="BL847" s="14" t="s">
        <v>113</v>
      </c>
      <c r="BM847" s="201" t="s">
        <v>3033</v>
      </c>
    </row>
    <row r="848" s="2" customFormat="1" ht="21.75" customHeight="1">
      <c r="A848" s="35"/>
      <c r="B848" s="36"/>
      <c r="C848" s="188" t="s">
        <v>3034</v>
      </c>
      <c r="D848" s="188" t="s">
        <v>109</v>
      </c>
      <c r="E848" s="189" t="s">
        <v>3035</v>
      </c>
      <c r="F848" s="190" t="s">
        <v>3036</v>
      </c>
      <c r="G848" s="191" t="s">
        <v>112</v>
      </c>
      <c r="H848" s="192">
        <v>1</v>
      </c>
      <c r="I848" s="193"/>
      <c r="J848" s="194">
        <f>ROUND(I848*H848,2)</f>
        <v>0</v>
      </c>
      <c r="K848" s="195"/>
      <c r="L848" s="196"/>
      <c r="M848" s="197" t="s">
        <v>1</v>
      </c>
      <c r="N848" s="198" t="s">
        <v>38</v>
      </c>
      <c r="O848" s="88"/>
      <c r="P848" s="199">
        <f>O848*H848</f>
        <v>0</v>
      </c>
      <c r="Q848" s="199">
        <v>0</v>
      </c>
      <c r="R848" s="199">
        <f>Q848*H848</f>
        <v>0</v>
      </c>
      <c r="S848" s="199">
        <v>0</v>
      </c>
      <c r="T848" s="200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01" t="s">
        <v>113</v>
      </c>
      <c r="AT848" s="201" t="s">
        <v>109</v>
      </c>
      <c r="AU848" s="201" t="s">
        <v>73</v>
      </c>
      <c r="AY848" s="14" t="s">
        <v>114</v>
      </c>
      <c r="BE848" s="202">
        <f>IF(N848="základní",J848,0)</f>
        <v>0</v>
      </c>
      <c r="BF848" s="202">
        <f>IF(N848="snížená",J848,0)</f>
        <v>0</v>
      </c>
      <c r="BG848" s="202">
        <f>IF(N848="zákl. přenesená",J848,0)</f>
        <v>0</v>
      </c>
      <c r="BH848" s="202">
        <f>IF(N848="sníž. přenesená",J848,0)</f>
        <v>0</v>
      </c>
      <c r="BI848" s="202">
        <f>IF(N848="nulová",J848,0)</f>
        <v>0</v>
      </c>
      <c r="BJ848" s="14" t="s">
        <v>81</v>
      </c>
      <c r="BK848" s="202">
        <f>ROUND(I848*H848,2)</f>
        <v>0</v>
      </c>
      <c r="BL848" s="14" t="s">
        <v>113</v>
      </c>
      <c r="BM848" s="201" t="s">
        <v>3037</v>
      </c>
    </row>
    <row r="849" s="2" customFormat="1" ht="16.5" customHeight="1">
      <c r="A849" s="35"/>
      <c r="B849" s="36"/>
      <c r="C849" s="188" t="s">
        <v>3038</v>
      </c>
      <c r="D849" s="188" t="s">
        <v>109</v>
      </c>
      <c r="E849" s="189" t="s">
        <v>3039</v>
      </c>
      <c r="F849" s="190" t="s">
        <v>3040</v>
      </c>
      <c r="G849" s="191" t="s">
        <v>112</v>
      </c>
      <c r="H849" s="192">
        <v>1</v>
      </c>
      <c r="I849" s="193"/>
      <c r="J849" s="194">
        <f>ROUND(I849*H849,2)</f>
        <v>0</v>
      </c>
      <c r="K849" s="195"/>
      <c r="L849" s="196"/>
      <c r="M849" s="197" t="s">
        <v>1</v>
      </c>
      <c r="N849" s="198" t="s">
        <v>38</v>
      </c>
      <c r="O849" s="88"/>
      <c r="P849" s="199">
        <f>O849*H849</f>
        <v>0</v>
      </c>
      <c r="Q849" s="199">
        <v>0</v>
      </c>
      <c r="R849" s="199">
        <f>Q849*H849</f>
        <v>0</v>
      </c>
      <c r="S849" s="199">
        <v>0</v>
      </c>
      <c r="T849" s="200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201" t="s">
        <v>113</v>
      </c>
      <c r="AT849" s="201" t="s">
        <v>109</v>
      </c>
      <c r="AU849" s="201" t="s">
        <v>73</v>
      </c>
      <c r="AY849" s="14" t="s">
        <v>114</v>
      </c>
      <c r="BE849" s="202">
        <f>IF(N849="základní",J849,0)</f>
        <v>0</v>
      </c>
      <c r="BF849" s="202">
        <f>IF(N849="snížená",J849,0)</f>
        <v>0</v>
      </c>
      <c r="BG849" s="202">
        <f>IF(N849="zákl. přenesená",J849,0)</f>
        <v>0</v>
      </c>
      <c r="BH849" s="202">
        <f>IF(N849="sníž. přenesená",J849,0)</f>
        <v>0</v>
      </c>
      <c r="BI849" s="202">
        <f>IF(N849="nulová",J849,0)</f>
        <v>0</v>
      </c>
      <c r="BJ849" s="14" t="s">
        <v>81</v>
      </c>
      <c r="BK849" s="202">
        <f>ROUND(I849*H849,2)</f>
        <v>0</v>
      </c>
      <c r="BL849" s="14" t="s">
        <v>113</v>
      </c>
      <c r="BM849" s="201" t="s">
        <v>3041</v>
      </c>
    </row>
    <row r="850" s="2" customFormat="1" ht="16.5" customHeight="1">
      <c r="A850" s="35"/>
      <c r="B850" s="36"/>
      <c r="C850" s="188" t="s">
        <v>3042</v>
      </c>
      <c r="D850" s="188" t="s">
        <v>109</v>
      </c>
      <c r="E850" s="189" t="s">
        <v>3043</v>
      </c>
      <c r="F850" s="190" t="s">
        <v>3044</v>
      </c>
      <c r="G850" s="191" t="s">
        <v>112</v>
      </c>
      <c r="H850" s="192">
        <v>1</v>
      </c>
      <c r="I850" s="193"/>
      <c r="J850" s="194">
        <f>ROUND(I850*H850,2)</f>
        <v>0</v>
      </c>
      <c r="K850" s="195"/>
      <c r="L850" s="196"/>
      <c r="M850" s="197" t="s">
        <v>1</v>
      </c>
      <c r="N850" s="198" t="s">
        <v>38</v>
      </c>
      <c r="O850" s="88"/>
      <c r="P850" s="199">
        <f>O850*H850</f>
        <v>0</v>
      </c>
      <c r="Q850" s="199">
        <v>0</v>
      </c>
      <c r="R850" s="199">
        <f>Q850*H850</f>
        <v>0</v>
      </c>
      <c r="S850" s="199">
        <v>0</v>
      </c>
      <c r="T850" s="200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201" t="s">
        <v>113</v>
      </c>
      <c r="AT850" s="201" t="s">
        <v>109</v>
      </c>
      <c r="AU850" s="201" t="s">
        <v>73</v>
      </c>
      <c r="AY850" s="14" t="s">
        <v>114</v>
      </c>
      <c r="BE850" s="202">
        <f>IF(N850="základní",J850,0)</f>
        <v>0</v>
      </c>
      <c r="BF850" s="202">
        <f>IF(N850="snížená",J850,0)</f>
        <v>0</v>
      </c>
      <c r="BG850" s="202">
        <f>IF(N850="zákl. přenesená",J850,0)</f>
        <v>0</v>
      </c>
      <c r="BH850" s="202">
        <f>IF(N850="sníž. přenesená",J850,0)</f>
        <v>0</v>
      </c>
      <c r="BI850" s="202">
        <f>IF(N850="nulová",J850,0)</f>
        <v>0</v>
      </c>
      <c r="BJ850" s="14" t="s">
        <v>81</v>
      </c>
      <c r="BK850" s="202">
        <f>ROUND(I850*H850,2)</f>
        <v>0</v>
      </c>
      <c r="BL850" s="14" t="s">
        <v>113</v>
      </c>
      <c r="BM850" s="201" t="s">
        <v>3045</v>
      </c>
    </row>
    <row r="851" s="2" customFormat="1" ht="16.5" customHeight="1">
      <c r="A851" s="35"/>
      <c r="B851" s="36"/>
      <c r="C851" s="188" t="s">
        <v>3046</v>
      </c>
      <c r="D851" s="188" t="s">
        <v>109</v>
      </c>
      <c r="E851" s="189" t="s">
        <v>3047</v>
      </c>
      <c r="F851" s="190" t="s">
        <v>3048</v>
      </c>
      <c r="G851" s="191" t="s">
        <v>112</v>
      </c>
      <c r="H851" s="192">
        <v>2</v>
      </c>
      <c r="I851" s="193"/>
      <c r="J851" s="194">
        <f>ROUND(I851*H851,2)</f>
        <v>0</v>
      </c>
      <c r="K851" s="195"/>
      <c r="L851" s="196"/>
      <c r="M851" s="197" t="s">
        <v>1</v>
      </c>
      <c r="N851" s="198" t="s">
        <v>38</v>
      </c>
      <c r="O851" s="88"/>
      <c r="P851" s="199">
        <f>O851*H851</f>
        <v>0</v>
      </c>
      <c r="Q851" s="199">
        <v>0</v>
      </c>
      <c r="R851" s="199">
        <f>Q851*H851</f>
        <v>0</v>
      </c>
      <c r="S851" s="199">
        <v>0</v>
      </c>
      <c r="T851" s="200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1" t="s">
        <v>113</v>
      </c>
      <c r="AT851" s="201" t="s">
        <v>109</v>
      </c>
      <c r="AU851" s="201" t="s">
        <v>73</v>
      </c>
      <c r="AY851" s="14" t="s">
        <v>114</v>
      </c>
      <c r="BE851" s="202">
        <f>IF(N851="základní",J851,0)</f>
        <v>0</v>
      </c>
      <c r="BF851" s="202">
        <f>IF(N851="snížená",J851,0)</f>
        <v>0</v>
      </c>
      <c r="BG851" s="202">
        <f>IF(N851="zákl. přenesená",J851,0)</f>
        <v>0</v>
      </c>
      <c r="BH851" s="202">
        <f>IF(N851="sníž. přenesená",J851,0)</f>
        <v>0</v>
      </c>
      <c r="BI851" s="202">
        <f>IF(N851="nulová",J851,0)</f>
        <v>0</v>
      </c>
      <c r="BJ851" s="14" t="s">
        <v>81</v>
      </c>
      <c r="BK851" s="202">
        <f>ROUND(I851*H851,2)</f>
        <v>0</v>
      </c>
      <c r="BL851" s="14" t="s">
        <v>113</v>
      </c>
      <c r="BM851" s="201" t="s">
        <v>3049</v>
      </c>
    </row>
    <row r="852" s="2" customFormat="1" ht="24.15" customHeight="1">
      <c r="A852" s="35"/>
      <c r="B852" s="36"/>
      <c r="C852" s="188" t="s">
        <v>3050</v>
      </c>
      <c r="D852" s="188" t="s">
        <v>109</v>
      </c>
      <c r="E852" s="189" t="s">
        <v>3051</v>
      </c>
      <c r="F852" s="190" t="s">
        <v>3052</v>
      </c>
      <c r="G852" s="191" t="s">
        <v>112</v>
      </c>
      <c r="H852" s="192">
        <v>1</v>
      </c>
      <c r="I852" s="193"/>
      <c r="J852" s="194">
        <f>ROUND(I852*H852,2)</f>
        <v>0</v>
      </c>
      <c r="K852" s="195"/>
      <c r="L852" s="196"/>
      <c r="M852" s="197" t="s">
        <v>1</v>
      </c>
      <c r="N852" s="198" t="s">
        <v>38</v>
      </c>
      <c r="O852" s="88"/>
      <c r="P852" s="199">
        <f>O852*H852</f>
        <v>0</v>
      </c>
      <c r="Q852" s="199">
        <v>0</v>
      </c>
      <c r="R852" s="199">
        <f>Q852*H852</f>
        <v>0</v>
      </c>
      <c r="S852" s="199">
        <v>0</v>
      </c>
      <c r="T852" s="200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01" t="s">
        <v>113</v>
      </c>
      <c r="AT852" s="201" t="s">
        <v>109</v>
      </c>
      <c r="AU852" s="201" t="s">
        <v>73</v>
      </c>
      <c r="AY852" s="14" t="s">
        <v>114</v>
      </c>
      <c r="BE852" s="202">
        <f>IF(N852="základní",J852,0)</f>
        <v>0</v>
      </c>
      <c r="BF852" s="202">
        <f>IF(N852="snížená",J852,0)</f>
        <v>0</v>
      </c>
      <c r="BG852" s="202">
        <f>IF(N852="zákl. přenesená",J852,0)</f>
        <v>0</v>
      </c>
      <c r="BH852" s="202">
        <f>IF(N852="sníž. přenesená",J852,0)</f>
        <v>0</v>
      </c>
      <c r="BI852" s="202">
        <f>IF(N852="nulová",J852,0)</f>
        <v>0</v>
      </c>
      <c r="BJ852" s="14" t="s">
        <v>81</v>
      </c>
      <c r="BK852" s="202">
        <f>ROUND(I852*H852,2)</f>
        <v>0</v>
      </c>
      <c r="BL852" s="14" t="s">
        <v>113</v>
      </c>
      <c r="BM852" s="201" t="s">
        <v>3053</v>
      </c>
    </row>
    <row r="853" s="2" customFormat="1" ht="16.5" customHeight="1">
      <c r="A853" s="35"/>
      <c r="B853" s="36"/>
      <c r="C853" s="188" t="s">
        <v>3054</v>
      </c>
      <c r="D853" s="188" t="s">
        <v>109</v>
      </c>
      <c r="E853" s="189" t="s">
        <v>3055</v>
      </c>
      <c r="F853" s="190" t="s">
        <v>3056</v>
      </c>
      <c r="G853" s="191" t="s">
        <v>112</v>
      </c>
      <c r="H853" s="192">
        <v>2</v>
      </c>
      <c r="I853" s="193"/>
      <c r="J853" s="194">
        <f>ROUND(I853*H853,2)</f>
        <v>0</v>
      </c>
      <c r="K853" s="195"/>
      <c r="L853" s="196"/>
      <c r="M853" s="197" t="s">
        <v>1</v>
      </c>
      <c r="N853" s="198" t="s">
        <v>38</v>
      </c>
      <c r="O853" s="88"/>
      <c r="P853" s="199">
        <f>O853*H853</f>
        <v>0</v>
      </c>
      <c r="Q853" s="199">
        <v>0</v>
      </c>
      <c r="R853" s="199">
        <f>Q853*H853</f>
        <v>0</v>
      </c>
      <c r="S853" s="199">
        <v>0</v>
      </c>
      <c r="T853" s="200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01" t="s">
        <v>113</v>
      </c>
      <c r="AT853" s="201" t="s">
        <v>109</v>
      </c>
      <c r="AU853" s="201" t="s">
        <v>73</v>
      </c>
      <c r="AY853" s="14" t="s">
        <v>114</v>
      </c>
      <c r="BE853" s="202">
        <f>IF(N853="základní",J853,0)</f>
        <v>0</v>
      </c>
      <c r="BF853" s="202">
        <f>IF(N853="snížená",J853,0)</f>
        <v>0</v>
      </c>
      <c r="BG853" s="202">
        <f>IF(N853="zákl. přenesená",J853,0)</f>
        <v>0</v>
      </c>
      <c r="BH853" s="202">
        <f>IF(N853="sníž. přenesená",J853,0)</f>
        <v>0</v>
      </c>
      <c r="BI853" s="202">
        <f>IF(N853="nulová",J853,0)</f>
        <v>0</v>
      </c>
      <c r="BJ853" s="14" t="s">
        <v>81</v>
      </c>
      <c r="BK853" s="202">
        <f>ROUND(I853*H853,2)</f>
        <v>0</v>
      </c>
      <c r="BL853" s="14" t="s">
        <v>113</v>
      </c>
      <c r="BM853" s="201" t="s">
        <v>3057</v>
      </c>
    </row>
    <row r="854" s="2" customFormat="1" ht="16.5" customHeight="1">
      <c r="A854" s="35"/>
      <c r="B854" s="36"/>
      <c r="C854" s="188" t="s">
        <v>3058</v>
      </c>
      <c r="D854" s="188" t="s">
        <v>109</v>
      </c>
      <c r="E854" s="189" t="s">
        <v>3059</v>
      </c>
      <c r="F854" s="190" t="s">
        <v>3060</v>
      </c>
      <c r="G854" s="191" t="s">
        <v>112</v>
      </c>
      <c r="H854" s="192">
        <v>1</v>
      </c>
      <c r="I854" s="193"/>
      <c r="J854" s="194">
        <f>ROUND(I854*H854,2)</f>
        <v>0</v>
      </c>
      <c r="K854" s="195"/>
      <c r="L854" s="196"/>
      <c r="M854" s="197" t="s">
        <v>1</v>
      </c>
      <c r="N854" s="198" t="s">
        <v>38</v>
      </c>
      <c r="O854" s="88"/>
      <c r="P854" s="199">
        <f>O854*H854</f>
        <v>0</v>
      </c>
      <c r="Q854" s="199">
        <v>0</v>
      </c>
      <c r="R854" s="199">
        <f>Q854*H854</f>
        <v>0</v>
      </c>
      <c r="S854" s="199">
        <v>0</v>
      </c>
      <c r="T854" s="200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01" t="s">
        <v>113</v>
      </c>
      <c r="AT854" s="201" t="s">
        <v>109</v>
      </c>
      <c r="AU854" s="201" t="s">
        <v>73</v>
      </c>
      <c r="AY854" s="14" t="s">
        <v>114</v>
      </c>
      <c r="BE854" s="202">
        <f>IF(N854="základní",J854,0)</f>
        <v>0</v>
      </c>
      <c r="BF854" s="202">
        <f>IF(N854="snížená",J854,0)</f>
        <v>0</v>
      </c>
      <c r="BG854" s="202">
        <f>IF(N854="zákl. přenesená",J854,0)</f>
        <v>0</v>
      </c>
      <c r="BH854" s="202">
        <f>IF(N854="sníž. přenesená",J854,0)</f>
        <v>0</v>
      </c>
      <c r="BI854" s="202">
        <f>IF(N854="nulová",J854,0)</f>
        <v>0</v>
      </c>
      <c r="BJ854" s="14" t="s">
        <v>81</v>
      </c>
      <c r="BK854" s="202">
        <f>ROUND(I854*H854,2)</f>
        <v>0</v>
      </c>
      <c r="BL854" s="14" t="s">
        <v>113</v>
      </c>
      <c r="BM854" s="201" t="s">
        <v>3061</v>
      </c>
    </row>
    <row r="855" s="2" customFormat="1" ht="16.5" customHeight="1">
      <c r="A855" s="35"/>
      <c r="B855" s="36"/>
      <c r="C855" s="188" t="s">
        <v>3062</v>
      </c>
      <c r="D855" s="188" t="s">
        <v>109</v>
      </c>
      <c r="E855" s="189" t="s">
        <v>3063</v>
      </c>
      <c r="F855" s="190" t="s">
        <v>3064</v>
      </c>
      <c r="G855" s="191" t="s">
        <v>112</v>
      </c>
      <c r="H855" s="192">
        <v>2</v>
      </c>
      <c r="I855" s="193"/>
      <c r="J855" s="194">
        <f>ROUND(I855*H855,2)</f>
        <v>0</v>
      </c>
      <c r="K855" s="195"/>
      <c r="L855" s="196"/>
      <c r="M855" s="197" t="s">
        <v>1</v>
      </c>
      <c r="N855" s="198" t="s">
        <v>38</v>
      </c>
      <c r="O855" s="88"/>
      <c r="P855" s="199">
        <f>O855*H855</f>
        <v>0</v>
      </c>
      <c r="Q855" s="199">
        <v>0</v>
      </c>
      <c r="R855" s="199">
        <f>Q855*H855</f>
        <v>0</v>
      </c>
      <c r="S855" s="199">
        <v>0</v>
      </c>
      <c r="T855" s="200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201" t="s">
        <v>113</v>
      </c>
      <c r="AT855" s="201" t="s">
        <v>109</v>
      </c>
      <c r="AU855" s="201" t="s">
        <v>73</v>
      </c>
      <c r="AY855" s="14" t="s">
        <v>114</v>
      </c>
      <c r="BE855" s="202">
        <f>IF(N855="základní",J855,0)</f>
        <v>0</v>
      </c>
      <c r="BF855" s="202">
        <f>IF(N855="snížená",J855,0)</f>
        <v>0</v>
      </c>
      <c r="BG855" s="202">
        <f>IF(N855="zákl. přenesená",J855,0)</f>
        <v>0</v>
      </c>
      <c r="BH855" s="202">
        <f>IF(N855="sníž. přenesená",J855,0)</f>
        <v>0</v>
      </c>
      <c r="BI855" s="202">
        <f>IF(N855="nulová",J855,0)</f>
        <v>0</v>
      </c>
      <c r="BJ855" s="14" t="s">
        <v>81</v>
      </c>
      <c r="BK855" s="202">
        <f>ROUND(I855*H855,2)</f>
        <v>0</v>
      </c>
      <c r="BL855" s="14" t="s">
        <v>113</v>
      </c>
      <c r="BM855" s="201" t="s">
        <v>3065</v>
      </c>
    </row>
    <row r="856" s="2" customFormat="1" ht="16.5" customHeight="1">
      <c r="A856" s="35"/>
      <c r="B856" s="36"/>
      <c r="C856" s="188" t="s">
        <v>3066</v>
      </c>
      <c r="D856" s="188" t="s">
        <v>109</v>
      </c>
      <c r="E856" s="189" t="s">
        <v>3067</v>
      </c>
      <c r="F856" s="190" t="s">
        <v>3068</v>
      </c>
      <c r="G856" s="191" t="s">
        <v>112</v>
      </c>
      <c r="H856" s="192">
        <v>1</v>
      </c>
      <c r="I856" s="193"/>
      <c r="J856" s="194">
        <f>ROUND(I856*H856,2)</f>
        <v>0</v>
      </c>
      <c r="K856" s="195"/>
      <c r="L856" s="196"/>
      <c r="M856" s="197" t="s">
        <v>1</v>
      </c>
      <c r="N856" s="198" t="s">
        <v>38</v>
      </c>
      <c r="O856" s="88"/>
      <c r="P856" s="199">
        <f>O856*H856</f>
        <v>0</v>
      </c>
      <c r="Q856" s="199">
        <v>0</v>
      </c>
      <c r="R856" s="199">
        <f>Q856*H856</f>
        <v>0</v>
      </c>
      <c r="S856" s="199">
        <v>0</v>
      </c>
      <c r="T856" s="200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01" t="s">
        <v>113</v>
      </c>
      <c r="AT856" s="201" t="s">
        <v>109</v>
      </c>
      <c r="AU856" s="201" t="s">
        <v>73</v>
      </c>
      <c r="AY856" s="14" t="s">
        <v>114</v>
      </c>
      <c r="BE856" s="202">
        <f>IF(N856="základní",J856,0)</f>
        <v>0</v>
      </c>
      <c r="BF856" s="202">
        <f>IF(N856="snížená",J856,0)</f>
        <v>0</v>
      </c>
      <c r="BG856" s="202">
        <f>IF(N856="zákl. přenesená",J856,0)</f>
        <v>0</v>
      </c>
      <c r="BH856" s="202">
        <f>IF(N856="sníž. přenesená",J856,0)</f>
        <v>0</v>
      </c>
      <c r="BI856" s="202">
        <f>IF(N856="nulová",J856,0)</f>
        <v>0</v>
      </c>
      <c r="BJ856" s="14" t="s">
        <v>81</v>
      </c>
      <c r="BK856" s="202">
        <f>ROUND(I856*H856,2)</f>
        <v>0</v>
      </c>
      <c r="BL856" s="14" t="s">
        <v>113</v>
      </c>
      <c r="BM856" s="201" t="s">
        <v>3069</v>
      </c>
    </row>
    <row r="857" s="2" customFormat="1" ht="16.5" customHeight="1">
      <c r="A857" s="35"/>
      <c r="B857" s="36"/>
      <c r="C857" s="188" t="s">
        <v>3070</v>
      </c>
      <c r="D857" s="188" t="s">
        <v>109</v>
      </c>
      <c r="E857" s="189" t="s">
        <v>3071</v>
      </c>
      <c r="F857" s="190" t="s">
        <v>3072</v>
      </c>
      <c r="G857" s="191" t="s">
        <v>112</v>
      </c>
      <c r="H857" s="192">
        <v>1</v>
      </c>
      <c r="I857" s="193"/>
      <c r="J857" s="194">
        <f>ROUND(I857*H857,2)</f>
        <v>0</v>
      </c>
      <c r="K857" s="195"/>
      <c r="L857" s="196"/>
      <c r="M857" s="197" t="s">
        <v>1</v>
      </c>
      <c r="N857" s="198" t="s">
        <v>38</v>
      </c>
      <c r="O857" s="88"/>
      <c r="P857" s="199">
        <f>O857*H857</f>
        <v>0</v>
      </c>
      <c r="Q857" s="199">
        <v>0</v>
      </c>
      <c r="R857" s="199">
        <f>Q857*H857</f>
        <v>0</v>
      </c>
      <c r="S857" s="199">
        <v>0</v>
      </c>
      <c r="T857" s="200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01" t="s">
        <v>113</v>
      </c>
      <c r="AT857" s="201" t="s">
        <v>109</v>
      </c>
      <c r="AU857" s="201" t="s">
        <v>73</v>
      </c>
      <c r="AY857" s="14" t="s">
        <v>114</v>
      </c>
      <c r="BE857" s="202">
        <f>IF(N857="základní",J857,0)</f>
        <v>0</v>
      </c>
      <c r="BF857" s="202">
        <f>IF(N857="snížená",J857,0)</f>
        <v>0</v>
      </c>
      <c r="BG857" s="202">
        <f>IF(N857="zákl. přenesená",J857,0)</f>
        <v>0</v>
      </c>
      <c r="BH857" s="202">
        <f>IF(N857="sníž. přenesená",J857,0)</f>
        <v>0</v>
      </c>
      <c r="BI857" s="202">
        <f>IF(N857="nulová",J857,0)</f>
        <v>0</v>
      </c>
      <c r="BJ857" s="14" t="s">
        <v>81</v>
      </c>
      <c r="BK857" s="202">
        <f>ROUND(I857*H857,2)</f>
        <v>0</v>
      </c>
      <c r="BL857" s="14" t="s">
        <v>113</v>
      </c>
      <c r="BM857" s="201" t="s">
        <v>3073</v>
      </c>
    </row>
    <row r="858" s="2" customFormat="1" ht="21.75" customHeight="1">
      <c r="A858" s="35"/>
      <c r="B858" s="36"/>
      <c r="C858" s="188" t="s">
        <v>3074</v>
      </c>
      <c r="D858" s="188" t="s">
        <v>109</v>
      </c>
      <c r="E858" s="189" t="s">
        <v>3075</v>
      </c>
      <c r="F858" s="190" t="s">
        <v>3076</v>
      </c>
      <c r="G858" s="191" t="s">
        <v>112</v>
      </c>
      <c r="H858" s="192">
        <v>1</v>
      </c>
      <c r="I858" s="193"/>
      <c r="J858" s="194">
        <f>ROUND(I858*H858,2)</f>
        <v>0</v>
      </c>
      <c r="K858" s="195"/>
      <c r="L858" s="196"/>
      <c r="M858" s="197" t="s">
        <v>1</v>
      </c>
      <c r="N858" s="198" t="s">
        <v>38</v>
      </c>
      <c r="O858" s="88"/>
      <c r="P858" s="199">
        <f>O858*H858</f>
        <v>0</v>
      </c>
      <c r="Q858" s="199">
        <v>0</v>
      </c>
      <c r="R858" s="199">
        <f>Q858*H858</f>
        <v>0</v>
      </c>
      <c r="S858" s="199">
        <v>0</v>
      </c>
      <c r="T858" s="200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201" t="s">
        <v>113</v>
      </c>
      <c r="AT858" s="201" t="s">
        <v>109</v>
      </c>
      <c r="AU858" s="201" t="s">
        <v>73</v>
      </c>
      <c r="AY858" s="14" t="s">
        <v>114</v>
      </c>
      <c r="BE858" s="202">
        <f>IF(N858="základní",J858,0)</f>
        <v>0</v>
      </c>
      <c r="BF858" s="202">
        <f>IF(N858="snížená",J858,0)</f>
        <v>0</v>
      </c>
      <c r="BG858" s="202">
        <f>IF(N858="zákl. přenesená",J858,0)</f>
        <v>0</v>
      </c>
      <c r="BH858" s="202">
        <f>IF(N858="sníž. přenesená",J858,0)</f>
        <v>0</v>
      </c>
      <c r="BI858" s="202">
        <f>IF(N858="nulová",J858,0)</f>
        <v>0</v>
      </c>
      <c r="BJ858" s="14" t="s">
        <v>81</v>
      </c>
      <c r="BK858" s="202">
        <f>ROUND(I858*H858,2)</f>
        <v>0</v>
      </c>
      <c r="BL858" s="14" t="s">
        <v>113</v>
      </c>
      <c r="BM858" s="201" t="s">
        <v>3077</v>
      </c>
    </row>
    <row r="859" s="2" customFormat="1" ht="16.5" customHeight="1">
      <c r="A859" s="35"/>
      <c r="B859" s="36"/>
      <c r="C859" s="188" t="s">
        <v>3078</v>
      </c>
      <c r="D859" s="188" t="s">
        <v>109</v>
      </c>
      <c r="E859" s="189" t="s">
        <v>3079</v>
      </c>
      <c r="F859" s="190" t="s">
        <v>3080</v>
      </c>
      <c r="G859" s="191" t="s">
        <v>112</v>
      </c>
      <c r="H859" s="192">
        <v>1</v>
      </c>
      <c r="I859" s="193"/>
      <c r="J859" s="194">
        <f>ROUND(I859*H859,2)</f>
        <v>0</v>
      </c>
      <c r="K859" s="195"/>
      <c r="L859" s="196"/>
      <c r="M859" s="197" t="s">
        <v>1</v>
      </c>
      <c r="N859" s="198" t="s">
        <v>38</v>
      </c>
      <c r="O859" s="88"/>
      <c r="P859" s="199">
        <f>O859*H859</f>
        <v>0</v>
      </c>
      <c r="Q859" s="199">
        <v>0</v>
      </c>
      <c r="R859" s="199">
        <f>Q859*H859</f>
        <v>0</v>
      </c>
      <c r="S859" s="199">
        <v>0</v>
      </c>
      <c r="T859" s="200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1" t="s">
        <v>113</v>
      </c>
      <c r="AT859" s="201" t="s">
        <v>109</v>
      </c>
      <c r="AU859" s="201" t="s">
        <v>73</v>
      </c>
      <c r="AY859" s="14" t="s">
        <v>114</v>
      </c>
      <c r="BE859" s="202">
        <f>IF(N859="základní",J859,0)</f>
        <v>0</v>
      </c>
      <c r="BF859" s="202">
        <f>IF(N859="snížená",J859,0)</f>
        <v>0</v>
      </c>
      <c r="BG859" s="202">
        <f>IF(N859="zákl. přenesená",J859,0)</f>
        <v>0</v>
      </c>
      <c r="BH859" s="202">
        <f>IF(N859="sníž. přenesená",J859,0)</f>
        <v>0</v>
      </c>
      <c r="BI859" s="202">
        <f>IF(N859="nulová",J859,0)</f>
        <v>0</v>
      </c>
      <c r="BJ859" s="14" t="s">
        <v>81</v>
      </c>
      <c r="BK859" s="202">
        <f>ROUND(I859*H859,2)</f>
        <v>0</v>
      </c>
      <c r="BL859" s="14" t="s">
        <v>113</v>
      </c>
      <c r="BM859" s="201" t="s">
        <v>3081</v>
      </c>
    </row>
    <row r="860" s="2" customFormat="1" ht="24.15" customHeight="1">
      <c r="A860" s="35"/>
      <c r="B860" s="36"/>
      <c r="C860" s="188" t="s">
        <v>3082</v>
      </c>
      <c r="D860" s="188" t="s">
        <v>109</v>
      </c>
      <c r="E860" s="189" t="s">
        <v>3083</v>
      </c>
      <c r="F860" s="190" t="s">
        <v>3084</v>
      </c>
      <c r="G860" s="191" t="s">
        <v>112</v>
      </c>
      <c r="H860" s="192">
        <v>12</v>
      </c>
      <c r="I860" s="193"/>
      <c r="J860" s="194">
        <f>ROUND(I860*H860,2)</f>
        <v>0</v>
      </c>
      <c r="K860" s="195"/>
      <c r="L860" s="196"/>
      <c r="M860" s="197" t="s">
        <v>1</v>
      </c>
      <c r="N860" s="198" t="s">
        <v>38</v>
      </c>
      <c r="O860" s="88"/>
      <c r="P860" s="199">
        <f>O860*H860</f>
        <v>0</v>
      </c>
      <c r="Q860" s="199">
        <v>0</v>
      </c>
      <c r="R860" s="199">
        <f>Q860*H860</f>
        <v>0</v>
      </c>
      <c r="S860" s="199">
        <v>0</v>
      </c>
      <c r="T860" s="200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01" t="s">
        <v>113</v>
      </c>
      <c r="AT860" s="201" t="s">
        <v>109</v>
      </c>
      <c r="AU860" s="201" t="s">
        <v>73</v>
      </c>
      <c r="AY860" s="14" t="s">
        <v>114</v>
      </c>
      <c r="BE860" s="202">
        <f>IF(N860="základní",J860,0)</f>
        <v>0</v>
      </c>
      <c r="BF860" s="202">
        <f>IF(N860="snížená",J860,0)</f>
        <v>0</v>
      </c>
      <c r="BG860" s="202">
        <f>IF(N860="zákl. přenesená",J860,0)</f>
        <v>0</v>
      </c>
      <c r="BH860" s="202">
        <f>IF(N860="sníž. přenesená",J860,0)</f>
        <v>0</v>
      </c>
      <c r="BI860" s="202">
        <f>IF(N860="nulová",J860,0)</f>
        <v>0</v>
      </c>
      <c r="BJ860" s="14" t="s">
        <v>81</v>
      </c>
      <c r="BK860" s="202">
        <f>ROUND(I860*H860,2)</f>
        <v>0</v>
      </c>
      <c r="BL860" s="14" t="s">
        <v>113</v>
      </c>
      <c r="BM860" s="201" t="s">
        <v>3085</v>
      </c>
    </row>
    <row r="861" s="2" customFormat="1" ht="24.15" customHeight="1">
      <c r="A861" s="35"/>
      <c r="B861" s="36"/>
      <c r="C861" s="188" t="s">
        <v>3086</v>
      </c>
      <c r="D861" s="188" t="s">
        <v>109</v>
      </c>
      <c r="E861" s="189" t="s">
        <v>3087</v>
      </c>
      <c r="F861" s="190" t="s">
        <v>3088</v>
      </c>
      <c r="G861" s="191" t="s">
        <v>112</v>
      </c>
      <c r="H861" s="192">
        <v>1</v>
      </c>
      <c r="I861" s="193"/>
      <c r="J861" s="194">
        <f>ROUND(I861*H861,2)</f>
        <v>0</v>
      </c>
      <c r="K861" s="195"/>
      <c r="L861" s="196"/>
      <c r="M861" s="197" t="s">
        <v>1</v>
      </c>
      <c r="N861" s="198" t="s">
        <v>38</v>
      </c>
      <c r="O861" s="88"/>
      <c r="P861" s="199">
        <f>O861*H861</f>
        <v>0</v>
      </c>
      <c r="Q861" s="199">
        <v>0</v>
      </c>
      <c r="R861" s="199">
        <f>Q861*H861</f>
        <v>0</v>
      </c>
      <c r="S861" s="199">
        <v>0</v>
      </c>
      <c r="T861" s="200">
        <f>S861*H861</f>
        <v>0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201" t="s">
        <v>113</v>
      </c>
      <c r="AT861" s="201" t="s">
        <v>109</v>
      </c>
      <c r="AU861" s="201" t="s">
        <v>73</v>
      </c>
      <c r="AY861" s="14" t="s">
        <v>114</v>
      </c>
      <c r="BE861" s="202">
        <f>IF(N861="základní",J861,0)</f>
        <v>0</v>
      </c>
      <c r="BF861" s="202">
        <f>IF(N861="snížená",J861,0)</f>
        <v>0</v>
      </c>
      <c r="BG861" s="202">
        <f>IF(N861="zákl. přenesená",J861,0)</f>
        <v>0</v>
      </c>
      <c r="BH861" s="202">
        <f>IF(N861="sníž. přenesená",J861,0)</f>
        <v>0</v>
      </c>
      <c r="BI861" s="202">
        <f>IF(N861="nulová",J861,0)</f>
        <v>0</v>
      </c>
      <c r="BJ861" s="14" t="s">
        <v>81</v>
      </c>
      <c r="BK861" s="202">
        <f>ROUND(I861*H861,2)</f>
        <v>0</v>
      </c>
      <c r="BL861" s="14" t="s">
        <v>113</v>
      </c>
      <c r="BM861" s="201" t="s">
        <v>3089</v>
      </c>
    </row>
    <row r="862" s="2" customFormat="1" ht="24.15" customHeight="1">
      <c r="A862" s="35"/>
      <c r="B862" s="36"/>
      <c r="C862" s="188" t="s">
        <v>3090</v>
      </c>
      <c r="D862" s="188" t="s">
        <v>109</v>
      </c>
      <c r="E862" s="189" t="s">
        <v>3091</v>
      </c>
      <c r="F862" s="190" t="s">
        <v>3092</v>
      </c>
      <c r="G862" s="191" t="s">
        <v>112</v>
      </c>
      <c r="H862" s="192">
        <v>5</v>
      </c>
      <c r="I862" s="193"/>
      <c r="J862" s="194">
        <f>ROUND(I862*H862,2)</f>
        <v>0</v>
      </c>
      <c r="K862" s="195"/>
      <c r="L862" s="196"/>
      <c r="M862" s="197" t="s">
        <v>1</v>
      </c>
      <c r="N862" s="198" t="s">
        <v>38</v>
      </c>
      <c r="O862" s="88"/>
      <c r="P862" s="199">
        <f>O862*H862</f>
        <v>0</v>
      </c>
      <c r="Q862" s="199">
        <v>0</v>
      </c>
      <c r="R862" s="199">
        <f>Q862*H862</f>
        <v>0</v>
      </c>
      <c r="S862" s="199">
        <v>0</v>
      </c>
      <c r="T862" s="200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01" t="s">
        <v>113</v>
      </c>
      <c r="AT862" s="201" t="s">
        <v>109</v>
      </c>
      <c r="AU862" s="201" t="s">
        <v>73</v>
      </c>
      <c r="AY862" s="14" t="s">
        <v>114</v>
      </c>
      <c r="BE862" s="202">
        <f>IF(N862="základní",J862,0)</f>
        <v>0</v>
      </c>
      <c r="BF862" s="202">
        <f>IF(N862="snížená",J862,0)</f>
        <v>0</v>
      </c>
      <c r="BG862" s="202">
        <f>IF(N862="zákl. přenesená",J862,0)</f>
        <v>0</v>
      </c>
      <c r="BH862" s="202">
        <f>IF(N862="sníž. přenesená",J862,0)</f>
        <v>0</v>
      </c>
      <c r="BI862" s="202">
        <f>IF(N862="nulová",J862,0)</f>
        <v>0</v>
      </c>
      <c r="BJ862" s="14" t="s">
        <v>81</v>
      </c>
      <c r="BK862" s="202">
        <f>ROUND(I862*H862,2)</f>
        <v>0</v>
      </c>
      <c r="BL862" s="14" t="s">
        <v>113</v>
      </c>
      <c r="BM862" s="201" t="s">
        <v>3093</v>
      </c>
    </row>
    <row r="863" s="2" customFormat="1" ht="24.15" customHeight="1">
      <c r="A863" s="35"/>
      <c r="B863" s="36"/>
      <c r="C863" s="188" t="s">
        <v>3094</v>
      </c>
      <c r="D863" s="188" t="s">
        <v>109</v>
      </c>
      <c r="E863" s="189" t="s">
        <v>3095</v>
      </c>
      <c r="F863" s="190" t="s">
        <v>3096</v>
      </c>
      <c r="G863" s="191" t="s">
        <v>112</v>
      </c>
      <c r="H863" s="192">
        <v>5</v>
      </c>
      <c r="I863" s="193"/>
      <c r="J863" s="194">
        <f>ROUND(I863*H863,2)</f>
        <v>0</v>
      </c>
      <c r="K863" s="195"/>
      <c r="L863" s="196"/>
      <c r="M863" s="197" t="s">
        <v>1</v>
      </c>
      <c r="N863" s="198" t="s">
        <v>38</v>
      </c>
      <c r="O863" s="88"/>
      <c r="P863" s="199">
        <f>O863*H863</f>
        <v>0</v>
      </c>
      <c r="Q863" s="199">
        <v>0</v>
      </c>
      <c r="R863" s="199">
        <f>Q863*H863</f>
        <v>0</v>
      </c>
      <c r="S863" s="199">
        <v>0</v>
      </c>
      <c r="T863" s="200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1" t="s">
        <v>113</v>
      </c>
      <c r="AT863" s="201" t="s">
        <v>109</v>
      </c>
      <c r="AU863" s="201" t="s">
        <v>73</v>
      </c>
      <c r="AY863" s="14" t="s">
        <v>114</v>
      </c>
      <c r="BE863" s="202">
        <f>IF(N863="základní",J863,0)</f>
        <v>0</v>
      </c>
      <c r="BF863" s="202">
        <f>IF(N863="snížená",J863,0)</f>
        <v>0</v>
      </c>
      <c r="BG863" s="202">
        <f>IF(N863="zákl. přenesená",J863,0)</f>
        <v>0</v>
      </c>
      <c r="BH863" s="202">
        <f>IF(N863="sníž. přenesená",J863,0)</f>
        <v>0</v>
      </c>
      <c r="BI863" s="202">
        <f>IF(N863="nulová",J863,0)</f>
        <v>0</v>
      </c>
      <c r="BJ863" s="14" t="s">
        <v>81</v>
      </c>
      <c r="BK863" s="202">
        <f>ROUND(I863*H863,2)</f>
        <v>0</v>
      </c>
      <c r="BL863" s="14" t="s">
        <v>113</v>
      </c>
      <c r="BM863" s="201" t="s">
        <v>3097</v>
      </c>
    </row>
    <row r="864" s="2" customFormat="1" ht="24.15" customHeight="1">
      <c r="A864" s="35"/>
      <c r="B864" s="36"/>
      <c r="C864" s="188" t="s">
        <v>3098</v>
      </c>
      <c r="D864" s="188" t="s">
        <v>109</v>
      </c>
      <c r="E864" s="189" t="s">
        <v>3099</v>
      </c>
      <c r="F864" s="190" t="s">
        <v>3100</v>
      </c>
      <c r="G864" s="191" t="s">
        <v>112</v>
      </c>
      <c r="H864" s="192">
        <v>2</v>
      </c>
      <c r="I864" s="193"/>
      <c r="J864" s="194">
        <f>ROUND(I864*H864,2)</f>
        <v>0</v>
      </c>
      <c r="K864" s="195"/>
      <c r="L864" s="196"/>
      <c r="M864" s="197" t="s">
        <v>1</v>
      </c>
      <c r="N864" s="198" t="s">
        <v>38</v>
      </c>
      <c r="O864" s="88"/>
      <c r="P864" s="199">
        <f>O864*H864</f>
        <v>0</v>
      </c>
      <c r="Q864" s="199">
        <v>0</v>
      </c>
      <c r="R864" s="199">
        <f>Q864*H864</f>
        <v>0</v>
      </c>
      <c r="S864" s="199">
        <v>0</v>
      </c>
      <c r="T864" s="200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01" t="s">
        <v>113</v>
      </c>
      <c r="AT864" s="201" t="s">
        <v>109</v>
      </c>
      <c r="AU864" s="201" t="s">
        <v>73</v>
      </c>
      <c r="AY864" s="14" t="s">
        <v>114</v>
      </c>
      <c r="BE864" s="202">
        <f>IF(N864="základní",J864,0)</f>
        <v>0</v>
      </c>
      <c r="BF864" s="202">
        <f>IF(N864="snížená",J864,0)</f>
        <v>0</v>
      </c>
      <c r="BG864" s="202">
        <f>IF(N864="zákl. přenesená",J864,0)</f>
        <v>0</v>
      </c>
      <c r="BH864" s="202">
        <f>IF(N864="sníž. přenesená",J864,0)</f>
        <v>0</v>
      </c>
      <c r="BI864" s="202">
        <f>IF(N864="nulová",J864,0)</f>
        <v>0</v>
      </c>
      <c r="BJ864" s="14" t="s">
        <v>81</v>
      </c>
      <c r="BK864" s="202">
        <f>ROUND(I864*H864,2)</f>
        <v>0</v>
      </c>
      <c r="BL864" s="14" t="s">
        <v>113</v>
      </c>
      <c r="BM864" s="201" t="s">
        <v>3101</v>
      </c>
    </row>
    <row r="865" s="2" customFormat="1" ht="24.15" customHeight="1">
      <c r="A865" s="35"/>
      <c r="B865" s="36"/>
      <c r="C865" s="188" t="s">
        <v>3102</v>
      </c>
      <c r="D865" s="188" t="s">
        <v>109</v>
      </c>
      <c r="E865" s="189" t="s">
        <v>3103</v>
      </c>
      <c r="F865" s="190" t="s">
        <v>3104</v>
      </c>
      <c r="G865" s="191" t="s">
        <v>112</v>
      </c>
      <c r="H865" s="192">
        <v>2</v>
      </c>
      <c r="I865" s="193"/>
      <c r="J865" s="194">
        <f>ROUND(I865*H865,2)</f>
        <v>0</v>
      </c>
      <c r="K865" s="195"/>
      <c r="L865" s="196"/>
      <c r="M865" s="197" t="s">
        <v>1</v>
      </c>
      <c r="N865" s="198" t="s">
        <v>38</v>
      </c>
      <c r="O865" s="88"/>
      <c r="P865" s="199">
        <f>O865*H865</f>
        <v>0</v>
      </c>
      <c r="Q865" s="199">
        <v>0</v>
      </c>
      <c r="R865" s="199">
        <f>Q865*H865</f>
        <v>0</v>
      </c>
      <c r="S865" s="199">
        <v>0</v>
      </c>
      <c r="T865" s="200">
        <f>S865*H865</f>
        <v>0</v>
      </c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R865" s="201" t="s">
        <v>113</v>
      </c>
      <c r="AT865" s="201" t="s">
        <v>109</v>
      </c>
      <c r="AU865" s="201" t="s">
        <v>73</v>
      </c>
      <c r="AY865" s="14" t="s">
        <v>114</v>
      </c>
      <c r="BE865" s="202">
        <f>IF(N865="základní",J865,0)</f>
        <v>0</v>
      </c>
      <c r="BF865" s="202">
        <f>IF(N865="snížená",J865,0)</f>
        <v>0</v>
      </c>
      <c r="BG865" s="202">
        <f>IF(N865="zákl. přenesená",J865,0)</f>
        <v>0</v>
      </c>
      <c r="BH865" s="202">
        <f>IF(N865="sníž. přenesená",J865,0)</f>
        <v>0</v>
      </c>
      <c r="BI865" s="202">
        <f>IF(N865="nulová",J865,0)</f>
        <v>0</v>
      </c>
      <c r="BJ865" s="14" t="s">
        <v>81</v>
      </c>
      <c r="BK865" s="202">
        <f>ROUND(I865*H865,2)</f>
        <v>0</v>
      </c>
      <c r="BL865" s="14" t="s">
        <v>113</v>
      </c>
      <c r="BM865" s="201" t="s">
        <v>3105</v>
      </c>
    </row>
    <row r="866" s="2" customFormat="1" ht="24.15" customHeight="1">
      <c r="A866" s="35"/>
      <c r="B866" s="36"/>
      <c r="C866" s="188" t="s">
        <v>3106</v>
      </c>
      <c r="D866" s="188" t="s">
        <v>109</v>
      </c>
      <c r="E866" s="189" t="s">
        <v>3107</v>
      </c>
      <c r="F866" s="190" t="s">
        <v>3108</v>
      </c>
      <c r="G866" s="191" t="s">
        <v>112</v>
      </c>
      <c r="H866" s="192">
        <v>2</v>
      </c>
      <c r="I866" s="193"/>
      <c r="J866" s="194">
        <f>ROUND(I866*H866,2)</f>
        <v>0</v>
      </c>
      <c r="K866" s="195"/>
      <c r="L866" s="196"/>
      <c r="M866" s="197" t="s">
        <v>1</v>
      </c>
      <c r="N866" s="198" t="s">
        <v>38</v>
      </c>
      <c r="O866" s="88"/>
      <c r="P866" s="199">
        <f>O866*H866</f>
        <v>0</v>
      </c>
      <c r="Q866" s="199">
        <v>0</v>
      </c>
      <c r="R866" s="199">
        <f>Q866*H866</f>
        <v>0</v>
      </c>
      <c r="S866" s="199">
        <v>0</v>
      </c>
      <c r="T866" s="200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01" t="s">
        <v>113</v>
      </c>
      <c r="AT866" s="201" t="s">
        <v>109</v>
      </c>
      <c r="AU866" s="201" t="s">
        <v>73</v>
      </c>
      <c r="AY866" s="14" t="s">
        <v>114</v>
      </c>
      <c r="BE866" s="202">
        <f>IF(N866="základní",J866,0)</f>
        <v>0</v>
      </c>
      <c r="BF866" s="202">
        <f>IF(N866="snížená",J866,0)</f>
        <v>0</v>
      </c>
      <c r="BG866" s="202">
        <f>IF(N866="zákl. přenesená",J866,0)</f>
        <v>0</v>
      </c>
      <c r="BH866" s="202">
        <f>IF(N866="sníž. přenesená",J866,0)</f>
        <v>0</v>
      </c>
      <c r="BI866" s="202">
        <f>IF(N866="nulová",J866,0)</f>
        <v>0</v>
      </c>
      <c r="BJ866" s="14" t="s">
        <v>81</v>
      </c>
      <c r="BK866" s="202">
        <f>ROUND(I866*H866,2)</f>
        <v>0</v>
      </c>
      <c r="BL866" s="14" t="s">
        <v>113</v>
      </c>
      <c r="BM866" s="201" t="s">
        <v>3109</v>
      </c>
    </row>
    <row r="867" s="2" customFormat="1" ht="24.15" customHeight="1">
      <c r="A867" s="35"/>
      <c r="B867" s="36"/>
      <c r="C867" s="188" t="s">
        <v>3110</v>
      </c>
      <c r="D867" s="188" t="s">
        <v>109</v>
      </c>
      <c r="E867" s="189" t="s">
        <v>3111</v>
      </c>
      <c r="F867" s="190" t="s">
        <v>3112</v>
      </c>
      <c r="G867" s="191" t="s">
        <v>112</v>
      </c>
      <c r="H867" s="192">
        <v>1</v>
      </c>
      <c r="I867" s="193"/>
      <c r="J867" s="194">
        <f>ROUND(I867*H867,2)</f>
        <v>0</v>
      </c>
      <c r="K867" s="195"/>
      <c r="L867" s="196"/>
      <c r="M867" s="197" t="s">
        <v>1</v>
      </c>
      <c r="N867" s="198" t="s">
        <v>38</v>
      </c>
      <c r="O867" s="88"/>
      <c r="P867" s="199">
        <f>O867*H867</f>
        <v>0</v>
      </c>
      <c r="Q867" s="199">
        <v>0</v>
      </c>
      <c r="R867" s="199">
        <f>Q867*H867</f>
        <v>0</v>
      </c>
      <c r="S867" s="199">
        <v>0</v>
      </c>
      <c r="T867" s="200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1" t="s">
        <v>113</v>
      </c>
      <c r="AT867" s="201" t="s">
        <v>109</v>
      </c>
      <c r="AU867" s="201" t="s">
        <v>73</v>
      </c>
      <c r="AY867" s="14" t="s">
        <v>114</v>
      </c>
      <c r="BE867" s="202">
        <f>IF(N867="základní",J867,0)</f>
        <v>0</v>
      </c>
      <c r="BF867" s="202">
        <f>IF(N867="snížená",J867,0)</f>
        <v>0</v>
      </c>
      <c r="BG867" s="202">
        <f>IF(N867="zákl. přenesená",J867,0)</f>
        <v>0</v>
      </c>
      <c r="BH867" s="202">
        <f>IF(N867="sníž. přenesená",J867,0)</f>
        <v>0</v>
      </c>
      <c r="BI867" s="202">
        <f>IF(N867="nulová",J867,0)</f>
        <v>0</v>
      </c>
      <c r="BJ867" s="14" t="s">
        <v>81</v>
      </c>
      <c r="BK867" s="202">
        <f>ROUND(I867*H867,2)</f>
        <v>0</v>
      </c>
      <c r="BL867" s="14" t="s">
        <v>113</v>
      </c>
      <c r="BM867" s="201" t="s">
        <v>3113</v>
      </c>
    </row>
    <row r="868" s="2" customFormat="1" ht="24.15" customHeight="1">
      <c r="A868" s="35"/>
      <c r="B868" s="36"/>
      <c r="C868" s="188" t="s">
        <v>3114</v>
      </c>
      <c r="D868" s="188" t="s">
        <v>109</v>
      </c>
      <c r="E868" s="189" t="s">
        <v>3115</v>
      </c>
      <c r="F868" s="190" t="s">
        <v>3116</v>
      </c>
      <c r="G868" s="191" t="s">
        <v>112</v>
      </c>
      <c r="H868" s="192">
        <v>1</v>
      </c>
      <c r="I868" s="193"/>
      <c r="J868" s="194">
        <f>ROUND(I868*H868,2)</f>
        <v>0</v>
      </c>
      <c r="K868" s="195"/>
      <c r="L868" s="196"/>
      <c r="M868" s="197" t="s">
        <v>1</v>
      </c>
      <c r="N868" s="198" t="s">
        <v>38</v>
      </c>
      <c r="O868" s="88"/>
      <c r="P868" s="199">
        <f>O868*H868</f>
        <v>0</v>
      </c>
      <c r="Q868" s="199">
        <v>0</v>
      </c>
      <c r="R868" s="199">
        <f>Q868*H868</f>
        <v>0</v>
      </c>
      <c r="S868" s="199">
        <v>0</v>
      </c>
      <c r="T868" s="200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01" t="s">
        <v>113</v>
      </c>
      <c r="AT868" s="201" t="s">
        <v>109</v>
      </c>
      <c r="AU868" s="201" t="s">
        <v>73</v>
      </c>
      <c r="AY868" s="14" t="s">
        <v>114</v>
      </c>
      <c r="BE868" s="202">
        <f>IF(N868="základní",J868,0)</f>
        <v>0</v>
      </c>
      <c r="BF868" s="202">
        <f>IF(N868="snížená",J868,0)</f>
        <v>0</v>
      </c>
      <c r="BG868" s="202">
        <f>IF(N868="zákl. přenesená",J868,0)</f>
        <v>0</v>
      </c>
      <c r="BH868" s="202">
        <f>IF(N868="sníž. přenesená",J868,0)</f>
        <v>0</v>
      </c>
      <c r="BI868" s="202">
        <f>IF(N868="nulová",J868,0)</f>
        <v>0</v>
      </c>
      <c r="BJ868" s="14" t="s">
        <v>81</v>
      </c>
      <c r="BK868" s="202">
        <f>ROUND(I868*H868,2)</f>
        <v>0</v>
      </c>
      <c r="BL868" s="14" t="s">
        <v>113</v>
      </c>
      <c r="BM868" s="201" t="s">
        <v>3117</v>
      </c>
    </row>
    <row r="869" s="2" customFormat="1" ht="24.15" customHeight="1">
      <c r="A869" s="35"/>
      <c r="B869" s="36"/>
      <c r="C869" s="188" t="s">
        <v>3118</v>
      </c>
      <c r="D869" s="188" t="s">
        <v>109</v>
      </c>
      <c r="E869" s="189" t="s">
        <v>3119</v>
      </c>
      <c r="F869" s="190" t="s">
        <v>3120</v>
      </c>
      <c r="G869" s="191" t="s">
        <v>112</v>
      </c>
      <c r="H869" s="192">
        <v>1</v>
      </c>
      <c r="I869" s="193"/>
      <c r="J869" s="194">
        <f>ROUND(I869*H869,2)</f>
        <v>0</v>
      </c>
      <c r="K869" s="195"/>
      <c r="L869" s="196"/>
      <c r="M869" s="197" t="s">
        <v>1</v>
      </c>
      <c r="N869" s="198" t="s">
        <v>38</v>
      </c>
      <c r="O869" s="88"/>
      <c r="P869" s="199">
        <f>O869*H869</f>
        <v>0</v>
      </c>
      <c r="Q869" s="199">
        <v>0</v>
      </c>
      <c r="R869" s="199">
        <f>Q869*H869</f>
        <v>0</v>
      </c>
      <c r="S869" s="199">
        <v>0</v>
      </c>
      <c r="T869" s="200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201" t="s">
        <v>113</v>
      </c>
      <c r="AT869" s="201" t="s">
        <v>109</v>
      </c>
      <c r="AU869" s="201" t="s">
        <v>73</v>
      </c>
      <c r="AY869" s="14" t="s">
        <v>114</v>
      </c>
      <c r="BE869" s="202">
        <f>IF(N869="základní",J869,0)</f>
        <v>0</v>
      </c>
      <c r="BF869" s="202">
        <f>IF(N869="snížená",J869,0)</f>
        <v>0</v>
      </c>
      <c r="BG869" s="202">
        <f>IF(N869="zákl. přenesená",J869,0)</f>
        <v>0</v>
      </c>
      <c r="BH869" s="202">
        <f>IF(N869="sníž. přenesená",J869,0)</f>
        <v>0</v>
      </c>
      <c r="BI869" s="202">
        <f>IF(N869="nulová",J869,0)</f>
        <v>0</v>
      </c>
      <c r="BJ869" s="14" t="s">
        <v>81</v>
      </c>
      <c r="BK869" s="202">
        <f>ROUND(I869*H869,2)</f>
        <v>0</v>
      </c>
      <c r="BL869" s="14" t="s">
        <v>113</v>
      </c>
      <c r="BM869" s="201" t="s">
        <v>3121</v>
      </c>
    </row>
    <row r="870" s="2" customFormat="1" ht="24.15" customHeight="1">
      <c r="A870" s="35"/>
      <c r="B870" s="36"/>
      <c r="C870" s="188" t="s">
        <v>3122</v>
      </c>
      <c r="D870" s="188" t="s">
        <v>109</v>
      </c>
      <c r="E870" s="189" t="s">
        <v>3123</v>
      </c>
      <c r="F870" s="190" t="s">
        <v>3124</v>
      </c>
      <c r="G870" s="191" t="s">
        <v>112</v>
      </c>
      <c r="H870" s="192">
        <v>1</v>
      </c>
      <c r="I870" s="193"/>
      <c r="J870" s="194">
        <f>ROUND(I870*H870,2)</f>
        <v>0</v>
      </c>
      <c r="K870" s="195"/>
      <c r="L870" s="196"/>
      <c r="M870" s="197" t="s">
        <v>1</v>
      </c>
      <c r="N870" s="198" t="s">
        <v>38</v>
      </c>
      <c r="O870" s="88"/>
      <c r="P870" s="199">
        <f>O870*H870</f>
        <v>0</v>
      </c>
      <c r="Q870" s="199">
        <v>0</v>
      </c>
      <c r="R870" s="199">
        <f>Q870*H870</f>
        <v>0</v>
      </c>
      <c r="S870" s="199">
        <v>0</v>
      </c>
      <c r="T870" s="200">
        <f>S870*H870</f>
        <v>0</v>
      </c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R870" s="201" t="s">
        <v>113</v>
      </c>
      <c r="AT870" s="201" t="s">
        <v>109</v>
      </c>
      <c r="AU870" s="201" t="s">
        <v>73</v>
      </c>
      <c r="AY870" s="14" t="s">
        <v>114</v>
      </c>
      <c r="BE870" s="202">
        <f>IF(N870="základní",J870,0)</f>
        <v>0</v>
      </c>
      <c r="BF870" s="202">
        <f>IF(N870="snížená",J870,0)</f>
        <v>0</v>
      </c>
      <c r="BG870" s="202">
        <f>IF(N870="zákl. přenesená",J870,0)</f>
        <v>0</v>
      </c>
      <c r="BH870" s="202">
        <f>IF(N870="sníž. přenesená",J870,0)</f>
        <v>0</v>
      </c>
      <c r="BI870" s="202">
        <f>IF(N870="nulová",J870,0)</f>
        <v>0</v>
      </c>
      <c r="BJ870" s="14" t="s">
        <v>81</v>
      </c>
      <c r="BK870" s="202">
        <f>ROUND(I870*H870,2)</f>
        <v>0</v>
      </c>
      <c r="BL870" s="14" t="s">
        <v>113</v>
      </c>
      <c r="BM870" s="201" t="s">
        <v>3125</v>
      </c>
    </row>
    <row r="871" s="2" customFormat="1" ht="24.15" customHeight="1">
      <c r="A871" s="35"/>
      <c r="B871" s="36"/>
      <c r="C871" s="188" t="s">
        <v>3126</v>
      </c>
      <c r="D871" s="188" t="s">
        <v>109</v>
      </c>
      <c r="E871" s="189" t="s">
        <v>3127</v>
      </c>
      <c r="F871" s="190" t="s">
        <v>3128</v>
      </c>
      <c r="G871" s="191" t="s">
        <v>112</v>
      </c>
      <c r="H871" s="192">
        <v>1</v>
      </c>
      <c r="I871" s="193"/>
      <c r="J871" s="194">
        <f>ROUND(I871*H871,2)</f>
        <v>0</v>
      </c>
      <c r="K871" s="195"/>
      <c r="L871" s="196"/>
      <c r="M871" s="197" t="s">
        <v>1</v>
      </c>
      <c r="N871" s="198" t="s">
        <v>38</v>
      </c>
      <c r="O871" s="88"/>
      <c r="P871" s="199">
        <f>O871*H871</f>
        <v>0</v>
      </c>
      <c r="Q871" s="199">
        <v>0</v>
      </c>
      <c r="R871" s="199">
        <f>Q871*H871</f>
        <v>0</v>
      </c>
      <c r="S871" s="199">
        <v>0</v>
      </c>
      <c r="T871" s="200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201" t="s">
        <v>113</v>
      </c>
      <c r="AT871" s="201" t="s">
        <v>109</v>
      </c>
      <c r="AU871" s="201" t="s">
        <v>73</v>
      </c>
      <c r="AY871" s="14" t="s">
        <v>114</v>
      </c>
      <c r="BE871" s="202">
        <f>IF(N871="základní",J871,0)</f>
        <v>0</v>
      </c>
      <c r="BF871" s="202">
        <f>IF(N871="snížená",J871,0)</f>
        <v>0</v>
      </c>
      <c r="BG871" s="202">
        <f>IF(N871="zákl. přenesená",J871,0)</f>
        <v>0</v>
      </c>
      <c r="BH871" s="202">
        <f>IF(N871="sníž. přenesená",J871,0)</f>
        <v>0</v>
      </c>
      <c r="BI871" s="202">
        <f>IF(N871="nulová",J871,0)</f>
        <v>0</v>
      </c>
      <c r="BJ871" s="14" t="s">
        <v>81</v>
      </c>
      <c r="BK871" s="202">
        <f>ROUND(I871*H871,2)</f>
        <v>0</v>
      </c>
      <c r="BL871" s="14" t="s">
        <v>113</v>
      </c>
      <c r="BM871" s="201" t="s">
        <v>3129</v>
      </c>
    </row>
    <row r="872" s="2" customFormat="1" ht="24.15" customHeight="1">
      <c r="A872" s="35"/>
      <c r="B872" s="36"/>
      <c r="C872" s="188" t="s">
        <v>3130</v>
      </c>
      <c r="D872" s="188" t="s">
        <v>109</v>
      </c>
      <c r="E872" s="189" t="s">
        <v>3131</v>
      </c>
      <c r="F872" s="190" t="s">
        <v>3132</v>
      </c>
      <c r="G872" s="191" t="s">
        <v>112</v>
      </c>
      <c r="H872" s="192">
        <v>1</v>
      </c>
      <c r="I872" s="193"/>
      <c r="J872" s="194">
        <f>ROUND(I872*H872,2)</f>
        <v>0</v>
      </c>
      <c r="K872" s="195"/>
      <c r="L872" s="196"/>
      <c r="M872" s="197" t="s">
        <v>1</v>
      </c>
      <c r="N872" s="198" t="s">
        <v>38</v>
      </c>
      <c r="O872" s="88"/>
      <c r="P872" s="199">
        <f>O872*H872</f>
        <v>0</v>
      </c>
      <c r="Q872" s="199">
        <v>0</v>
      </c>
      <c r="R872" s="199">
        <f>Q872*H872</f>
        <v>0</v>
      </c>
      <c r="S872" s="199">
        <v>0</v>
      </c>
      <c r="T872" s="200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1" t="s">
        <v>113</v>
      </c>
      <c r="AT872" s="201" t="s">
        <v>109</v>
      </c>
      <c r="AU872" s="201" t="s">
        <v>73</v>
      </c>
      <c r="AY872" s="14" t="s">
        <v>114</v>
      </c>
      <c r="BE872" s="202">
        <f>IF(N872="základní",J872,0)</f>
        <v>0</v>
      </c>
      <c r="BF872" s="202">
        <f>IF(N872="snížená",J872,0)</f>
        <v>0</v>
      </c>
      <c r="BG872" s="202">
        <f>IF(N872="zákl. přenesená",J872,0)</f>
        <v>0</v>
      </c>
      <c r="BH872" s="202">
        <f>IF(N872="sníž. přenesená",J872,0)</f>
        <v>0</v>
      </c>
      <c r="BI872" s="202">
        <f>IF(N872="nulová",J872,0)</f>
        <v>0</v>
      </c>
      <c r="BJ872" s="14" t="s">
        <v>81</v>
      </c>
      <c r="BK872" s="202">
        <f>ROUND(I872*H872,2)</f>
        <v>0</v>
      </c>
      <c r="BL872" s="14" t="s">
        <v>113</v>
      </c>
      <c r="BM872" s="201" t="s">
        <v>3133</v>
      </c>
    </row>
    <row r="873" s="2" customFormat="1" ht="24.15" customHeight="1">
      <c r="A873" s="35"/>
      <c r="B873" s="36"/>
      <c r="C873" s="188" t="s">
        <v>3134</v>
      </c>
      <c r="D873" s="188" t="s">
        <v>109</v>
      </c>
      <c r="E873" s="189" t="s">
        <v>3135</v>
      </c>
      <c r="F873" s="190" t="s">
        <v>3136</v>
      </c>
      <c r="G873" s="191" t="s">
        <v>112</v>
      </c>
      <c r="H873" s="192">
        <v>1</v>
      </c>
      <c r="I873" s="193"/>
      <c r="J873" s="194">
        <f>ROUND(I873*H873,2)</f>
        <v>0</v>
      </c>
      <c r="K873" s="195"/>
      <c r="L873" s="196"/>
      <c r="M873" s="197" t="s">
        <v>1</v>
      </c>
      <c r="N873" s="198" t="s">
        <v>38</v>
      </c>
      <c r="O873" s="88"/>
      <c r="P873" s="199">
        <f>O873*H873</f>
        <v>0</v>
      </c>
      <c r="Q873" s="199">
        <v>0</v>
      </c>
      <c r="R873" s="199">
        <f>Q873*H873</f>
        <v>0</v>
      </c>
      <c r="S873" s="199">
        <v>0</v>
      </c>
      <c r="T873" s="200">
        <f>S873*H873</f>
        <v>0</v>
      </c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R873" s="201" t="s">
        <v>113</v>
      </c>
      <c r="AT873" s="201" t="s">
        <v>109</v>
      </c>
      <c r="AU873" s="201" t="s">
        <v>73</v>
      </c>
      <c r="AY873" s="14" t="s">
        <v>114</v>
      </c>
      <c r="BE873" s="202">
        <f>IF(N873="základní",J873,0)</f>
        <v>0</v>
      </c>
      <c r="BF873" s="202">
        <f>IF(N873="snížená",J873,0)</f>
        <v>0</v>
      </c>
      <c r="BG873" s="202">
        <f>IF(N873="zákl. přenesená",J873,0)</f>
        <v>0</v>
      </c>
      <c r="BH873" s="202">
        <f>IF(N873="sníž. přenesená",J873,0)</f>
        <v>0</v>
      </c>
      <c r="BI873" s="202">
        <f>IF(N873="nulová",J873,0)</f>
        <v>0</v>
      </c>
      <c r="BJ873" s="14" t="s">
        <v>81</v>
      </c>
      <c r="BK873" s="202">
        <f>ROUND(I873*H873,2)</f>
        <v>0</v>
      </c>
      <c r="BL873" s="14" t="s">
        <v>113</v>
      </c>
      <c r="BM873" s="201" t="s">
        <v>3137</v>
      </c>
    </row>
    <row r="874" s="2" customFormat="1" ht="24.15" customHeight="1">
      <c r="A874" s="35"/>
      <c r="B874" s="36"/>
      <c r="C874" s="188" t="s">
        <v>3138</v>
      </c>
      <c r="D874" s="188" t="s">
        <v>109</v>
      </c>
      <c r="E874" s="189" t="s">
        <v>3139</v>
      </c>
      <c r="F874" s="190" t="s">
        <v>3140</v>
      </c>
      <c r="G874" s="191" t="s">
        <v>112</v>
      </c>
      <c r="H874" s="192">
        <v>1</v>
      </c>
      <c r="I874" s="193"/>
      <c r="J874" s="194">
        <f>ROUND(I874*H874,2)</f>
        <v>0</v>
      </c>
      <c r="K874" s="195"/>
      <c r="L874" s="196"/>
      <c r="M874" s="197" t="s">
        <v>1</v>
      </c>
      <c r="N874" s="198" t="s">
        <v>38</v>
      </c>
      <c r="O874" s="88"/>
      <c r="P874" s="199">
        <f>O874*H874</f>
        <v>0</v>
      </c>
      <c r="Q874" s="199">
        <v>0</v>
      </c>
      <c r="R874" s="199">
        <f>Q874*H874</f>
        <v>0</v>
      </c>
      <c r="S874" s="199">
        <v>0</v>
      </c>
      <c r="T874" s="200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01" t="s">
        <v>113</v>
      </c>
      <c r="AT874" s="201" t="s">
        <v>109</v>
      </c>
      <c r="AU874" s="201" t="s">
        <v>73</v>
      </c>
      <c r="AY874" s="14" t="s">
        <v>114</v>
      </c>
      <c r="BE874" s="202">
        <f>IF(N874="základní",J874,0)</f>
        <v>0</v>
      </c>
      <c r="BF874" s="202">
        <f>IF(N874="snížená",J874,0)</f>
        <v>0</v>
      </c>
      <c r="BG874" s="202">
        <f>IF(N874="zákl. přenesená",J874,0)</f>
        <v>0</v>
      </c>
      <c r="BH874" s="202">
        <f>IF(N874="sníž. přenesená",J874,0)</f>
        <v>0</v>
      </c>
      <c r="BI874" s="202">
        <f>IF(N874="nulová",J874,0)</f>
        <v>0</v>
      </c>
      <c r="BJ874" s="14" t="s">
        <v>81</v>
      </c>
      <c r="BK874" s="202">
        <f>ROUND(I874*H874,2)</f>
        <v>0</v>
      </c>
      <c r="BL874" s="14" t="s">
        <v>113</v>
      </c>
      <c r="BM874" s="201" t="s">
        <v>3141</v>
      </c>
    </row>
    <row r="875" s="2" customFormat="1" ht="24.15" customHeight="1">
      <c r="A875" s="35"/>
      <c r="B875" s="36"/>
      <c r="C875" s="188" t="s">
        <v>3142</v>
      </c>
      <c r="D875" s="188" t="s">
        <v>109</v>
      </c>
      <c r="E875" s="189" t="s">
        <v>3143</v>
      </c>
      <c r="F875" s="190" t="s">
        <v>3144</v>
      </c>
      <c r="G875" s="191" t="s">
        <v>112</v>
      </c>
      <c r="H875" s="192">
        <v>1</v>
      </c>
      <c r="I875" s="193"/>
      <c r="J875" s="194">
        <f>ROUND(I875*H875,2)</f>
        <v>0</v>
      </c>
      <c r="K875" s="195"/>
      <c r="L875" s="196"/>
      <c r="M875" s="197" t="s">
        <v>1</v>
      </c>
      <c r="N875" s="198" t="s">
        <v>38</v>
      </c>
      <c r="O875" s="88"/>
      <c r="P875" s="199">
        <f>O875*H875</f>
        <v>0</v>
      </c>
      <c r="Q875" s="199">
        <v>0</v>
      </c>
      <c r="R875" s="199">
        <f>Q875*H875</f>
        <v>0</v>
      </c>
      <c r="S875" s="199">
        <v>0</v>
      </c>
      <c r="T875" s="200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201" t="s">
        <v>113</v>
      </c>
      <c r="AT875" s="201" t="s">
        <v>109</v>
      </c>
      <c r="AU875" s="201" t="s">
        <v>73</v>
      </c>
      <c r="AY875" s="14" t="s">
        <v>114</v>
      </c>
      <c r="BE875" s="202">
        <f>IF(N875="základní",J875,0)</f>
        <v>0</v>
      </c>
      <c r="BF875" s="202">
        <f>IF(N875="snížená",J875,0)</f>
        <v>0</v>
      </c>
      <c r="BG875" s="202">
        <f>IF(N875="zákl. přenesená",J875,0)</f>
        <v>0</v>
      </c>
      <c r="BH875" s="202">
        <f>IF(N875="sníž. přenesená",J875,0)</f>
        <v>0</v>
      </c>
      <c r="BI875" s="202">
        <f>IF(N875="nulová",J875,0)</f>
        <v>0</v>
      </c>
      <c r="BJ875" s="14" t="s">
        <v>81</v>
      </c>
      <c r="BK875" s="202">
        <f>ROUND(I875*H875,2)</f>
        <v>0</v>
      </c>
      <c r="BL875" s="14" t="s">
        <v>113</v>
      </c>
      <c r="BM875" s="201" t="s">
        <v>3145</v>
      </c>
    </row>
    <row r="876" s="2" customFormat="1" ht="24.15" customHeight="1">
      <c r="A876" s="35"/>
      <c r="B876" s="36"/>
      <c r="C876" s="188" t="s">
        <v>3146</v>
      </c>
      <c r="D876" s="188" t="s">
        <v>109</v>
      </c>
      <c r="E876" s="189" t="s">
        <v>3147</v>
      </c>
      <c r="F876" s="190" t="s">
        <v>3148</v>
      </c>
      <c r="G876" s="191" t="s">
        <v>112</v>
      </c>
      <c r="H876" s="192">
        <v>1</v>
      </c>
      <c r="I876" s="193"/>
      <c r="J876" s="194">
        <f>ROUND(I876*H876,2)</f>
        <v>0</v>
      </c>
      <c r="K876" s="195"/>
      <c r="L876" s="196"/>
      <c r="M876" s="197" t="s">
        <v>1</v>
      </c>
      <c r="N876" s="198" t="s">
        <v>38</v>
      </c>
      <c r="O876" s="88"/>
      <c r="P876" s="199">
        <f>O876*H876</f>
        <v>0</v>
      </c>
      <c r="Q876" s="199">
        <v>0</v>
      </c>
      <c r="R876" s="199">
        <f>Q876*H876</f>
        <v>0</v>
      </c>
      <c r="S876" s="199">
        <v>0</v>
      </c>
      <c r="T876" s="200">
        <f>S876*H876</f>
        <v>0</v>
      </c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R876" s="201" t="s">
        <v>113</v>
      </c>
      <c r="AT876" s="201" t="s">
        <v>109</v>
      </c>
      <c r="AU876" s="201" t="s">
        <v>73</v>
      </c>
      <c r="AY876" s="14" t="s">
        <v>114</v>
      </c>
      <c r="BE876" s="202">
        <f>IF(N876="základní",J876,0)</f>
        <v>0</v>
      </c>
      <c r="BF876" s="202">
        <f>IF(N876="snížená",J876,0)</f>
        <v>0</v>
      </c>
      <c r="BG876" s="202">
        <f>IF(N876="zákl. přenesená",J876,0)</f>
        <v>0</v>
      </c>
      <c r="BH876" s="202">
        <f>IF(N876="sníž. přenesená",J876,0)</f>
        <v>0</v>
      </c>
      <c r="BI876" s="202">
        <f>IF(N876="nulová",J876,0)</f>
        <v>0</v>
      </c>
      <c r="BJ876" s="14" t="s">
        <v>81</v>
      </c>
      <c r="BK876" s="202">
        <f>ROUND(I876*H876,2)</f>
        <v>0</v>
      </c>
      <c r="BL876" s="14" t="s">
        <v>113</v>
      </c>
      <c r="BM876" s="201" t="s">
        <v>3149</v>
      </c>
    </row>
    <row r="877" s="2" customFormat="1" ht="24.15" customHeight="1">
      <c r="A877" s="35"/>
      <c r="B877" s="36"/>
      <c r="C877" s="188" t="s">
        <v>3150</v>
      </c>
      <c r="D877" s="188" t="s">
        <v>109</v>
      </c>
      <c r="E877" s="189" t="s">
        <v>3151</v>
      </c>
      <c r="F877" s="190" t="s">
        <v>3152</v>
      </c>
      <c r="G877" s="191" t="s">
        <v>112</v>
      </c>
      <c r="H877" s="192">
        <v>1</v>
      </c>
      <c r="I877" s="193"/>
      <c r="J877" s="194">
        <f>ROUND(I877*H877,2)</f>
        <v>0</v>
      </c>
      <c r="K877" s="195"/>
      <c r="L877" s="196"/>
      <c r="M877" s="197" t="s">
        <v>1</v>
      </c>
      <c r="N877" s="198" t="s">
        <v>38</v>
      </c>
      <c r="O877" s="88"/>
      <c r="P877" s="199">
        <f>O877*H877</f>
        <v>0</v>
      </c>
      <c r="Q877" s="199">
        <v>0</v>
      </c>
      <c r="R877" s="199">
        <f>Q877*H877</f>
        <v>0</v>
      </c>
      <c r="S877" s="199">
        <v>0</v>
      </c>
      <c r="T877" s="200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1" t="s">
        <v>113</v>
      </c>
      <c r="AT877" s="201" t="s">
        <v>109</v>
      </c>
      <c r="AU877" s="201" t="s">
        <v>73</v>
      </c>
      <c r="AY877" s="14" t="s">
        <v>114</v>
      </c>
      <c r="BE877" s="202">
        <f>IF(N877="základní",J877,0)</f>
        <v>0</v>
      </c>
      <c r="BF877" s="202">
        <f>IF(N877="snížená",J877,0)</f>
        <v>0</v>
      </c>
      <c r="BG877" s="202">
        <f>IF(N877="zákl. přenesená",J877,0)</f>
        <v>0</v>
      </c>
      <c r="BH877" s="202">
        <f>IF(N877="sníž. přenesená",J877,0)</f>
        <v>0</v>
      </c>
      <c r="BI877" s="202">
        <f>IF(N877="nulová",J877,0)</f>
        <v>0</v>
      </c>
      <c r="BJ877" s="14" t="s">
        <v>81</v>
      </c>
      <c r="BK877" s="202">
        <f>ROUND(I877*H877,2)</f>
        <v>0</v>
      </c>
      <c r="BL877" s="14" t="s">
        <v>113</v>
      </c>
      <c r="BM877" s="201" t="s">
        <v>3153</v>
      </c>
    </row>
    <row r="878" s="2" customFormat="1" ht="24.15" customHeight="1">
      <c r="A878" s="35"/>
      <c r="B878" s="36"/>
      <c r="C878" s="188" t="s">
        <v>3154</v>
      </c>
      <c r="D878" s="188" t="s">
        <v>109</v>
      </c>
      <c r="E878" s="189" t="s">
        <v>3155</v>
      </c>
      <c r="F878" s="190" t="s">
        <v>3156</v>
      </c>
      <c r="G878" s="191" t="s">
        <v>112</v>
      </c>
      <c r="H878" s="192">
        <v>1</v>
      </c>
      <c r="I878" s="193"/>
      <c r="J878" s="194">
        <f>ROUND(I878*H878,2)</f>
        <v>0</v>
      </c>
      <c r="K878" s="195"/>
      <c r="L878" s="196"/>
      <c r="M878" s="197" t="s">
        <v>1</v>
      </c>
      <c r="N878" s="198" t="s">
        <v>38</v>
      </c>
      <c r="O878" s="88"/>
      <c r="P878" s="199">
        <f>O878*H878</f>
        <v>0</v>
      </c>
      <c r="Q878" s="199">
        <v>0</v>
      </c>
      <c r="R878" s="199">
        <f>Q878*H878</f>
        <v>0</v>
      </c>
      <c r="S878" s="199">
        <v>0</v>
      </c>
      <c r="T878" s="200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01" t="s">
        <v>113</v>
      </c>
      <c r="AT878" s="201" t="s">
        <v>109</v>
      </c>
      <c r="AU878" s="201" t="s">
        <v>73</v>
      </c>
      <c r="AY878" s="14" t="s">
        <v>114</v>
      </c>
      <c r="BE878" s="202">
        <f>IF(N878="základní",J878,0)</f>
        <v>0</v>
      </c>
      <c r="BF878" s="202">
        <f>IF(N878="snížená",J878,0)</f>
        <v>0</v>
      </c>
      <c r="BG878" s="202">
        <f>IF(N878="zákl. přenesená",J878,0)</f>
        <v>0</v>
      </c>
      <c r="BH878" s="202">
        <f>IF(N878="sníž. přenesená",J878,0)</f>
        <v>0</v>
      </c>
      <c r="BI878" s="202">
        <f>IF(N878="nulová",J878,0)</f>
        <v>0</v>
      </c>
      <c r="BJ878" s="14" t="s">
        <v>81</v>
      </c>
      <c r="BK878" s="202">
        <f>ROUND(I878*H878,2)</f>
        <v>0</v>
      </c>
      <c r="BL878" s="14" t="s">
        <v>113</v>
      </c>
      <c r="BM878" s="201" t="s">
        <v>3157</v>
      </c>
    </row>
    <row r="879" s="2" customFormat="1" ht="24.15" customHeight="1">
      <c r="A879" s="35"/>
      <c r="B879" s="36"/>
      <c r="C879" s="188" t="s">
        <v>3158</v>
      </c>
      <c r="D879" s="188" t="s">
        <v>109</v>
      </c>
      <c r="E879" s="189" t="s">
        <v>3159</v>
      </c>
      <c r="F879" s="190" t="s">
        <v>3160</v>
      </c>
      <c r="G879" s="191" t="s">
        <v>112</v>
      </c>
      <c r="H879" s="192">
        <v>1</v>
      </c>
      <c r="I879" s="193"/>
      <c r="J879" s="194">
        <f>ROUND(I879*H879,2)</f>
        <v>0</v>
      </c>
      <c r="K879" s="195"/>
      <c r="L879" s="196"/>
      <c r="M879" s="197" t="s">
        <v>1</v>
      </c>
      <c r="N879" s="198" t="s">
        <v>38</v>
      </c>
      <c r="O879" s="88"/>
      <c r="P879" s="199">
        <f>O879*H879</f>
        <v>0</v>
      </c>
      <c r="Q879" s="199">
        <v>0</v>
      </c>
      <c r="R879" s="199">
        <f>Q879*H879</f>
        <v>0</v>
      </c>
      <c r="S879" s="199">
        <v>0</v>
      </c>
      <c r="T879" s="200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201" t="s">
        <v>113</v>
      </c>
      <c r="AT879" s="201" t="s">
        <v>109</v>
      </c>
      <c r="AU879" s="201" t="s">
        <v>73</v>
      </c>
      <c r="AY879" s="14" t="s">
        <v>114</v>
      </c>
      <c r="BE879" s="202">
        <f>IF(N879="základní",J879,0)</f>
        <v>0</v>
      </c>
      <c r="BF879" s="202">
        <f>IF(N879="snížená",J879,0)</f>
        <v>0</v>
      </c>
      <c r="BG879" s="202">
        <f>IF(N879="zákl. přenesená",J879,0)</f>
        <v>0</v>
      </c>
      <c r="BH879" s="202">
        <f>IF(N879="sníž. přenesená",J879,0)</f>
        <v>0</v>
      </c>
      <c r="BI879" s="202">
        <f>IF(N879="nulová",J879,0)</f>
        <v>0</v>
      </c>
      <c r="BJ879" s="14" t="s">
        <v>81</v>
      </c>
      <c r="BK879" s="202">
        <f>ROUND(I879*H879,2)</f>
        <v>0</v>
      </c>
      <c r="BL879" s="14" t="s">
        <v>113</v>
      </c>
      <c r="BM879" s="201" t="s">
        <v>3161</v>
      </c>
    </row>
    <row r="880" s="2" customFormat="1" ht="24.15" customHeight="1">
      <c r="A880" s="35"/>
      <c r="B880" s="36"/>
      <c r="C880" s="188" t="s">
        <v>3162</v>
      </c>
      <c r="D880" s="188" t="s">
        <v>109</v>
      </c>
      <c r="E880" s="189" t="s">
        <v>3163</v>
      </c>
      <c r="F880" s="190" t="s">
        <v>3164</v>
      </c>
      <c r="G880" s="191" t="s">
        <v>112</v>
      </c>
      <c r="H880" s="192">
        <v>1</v>
      </c>
      <c r="I880" s="193"/>
      <c r="J880" s="194">
        <f>ROUND(I880*H880,2)</f>
        <v>0</v>
      </c>
      <c r="K880" s="195"/>
      <c r="L880" s="196"/>
      <c r="M880" s="197" t="s">
        <v>1</v>
      </c>
      <c r="N880" s="198" t="s">
        <v>38</v>
      </c>
      <c r="O880" s="88"/>
      <c r="P880" s="199">
        <f>O880*H880</f>
        <v>0</v>
      </c>
      <c r="Q880" s="199">
        <v>0</v>
      </c>
      <c r="R880" s="199">
        <f>Q880*H880</f>
        <v>0</v>
      </c>
      <c r="S880" s="199">
        <v>0</v>
      </c>
      <c r="T880" s="200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01" t="s">
        <v>113</v>
      </c>
      <c r="AT880" s="201" t="s">
        <v>109</v>
      </c>
      <c r="AU880" s="201" t="s">
        <v>73</v>
      </c>
      <c r="AY880" s="14" t="s">
        <v>114</v>
      </c>
      <c r="BE880" s="202">
        <f>IF(N880="základní",J880,0)</f>
        <v>0</v>
      </c>
      <c r="BF880" s="202">
        <f>IF(N880="snížená",J880,0)</f>
        <v>0</v>
      </c>
      <c r="BG880" s="202">
        <f>IF(N880="zákl. přenesená",J880,0)</f>
        <v>0</v>
      </c>
      <c r="BH880" s="202">
        <f>IF(N880="sníž. přenesená",J880,0)</f>
        <v>0</v>
      </c>
      <c r="BI880" s="202">
        <f>IF(N880="nulová",J880,0)</f>
        <v>0</v>
      </c>
      <c r="BJ880" s="14" t="s">
        <v>81</v>
      </c>
      <c r="BK880" s="202">
        <f>ROUND(I880*H880,2)</f>
        <v>0</v>
      </c>
      <c r="BL880" s="14" t="s">
        <v>113</v>
      </c>
      <c r="BM880" s="201" t="s">
        <v>3165</v>
      </c>
    </row>
    <row r="881" s="2" customFormat="1" ht="24.15" customHeight="1">
      <c r="A881" s="35"/>
      <c r="B881" s="36"/>
      <c r="C881" s="188" t="s">
        <v>3166</v>
      </c>
      <c r="D881" s="188" t="s">
        <v>109</v>
      </c>
      <c r="E881" s="189" t="s">
        <v>3167</v>
      </c>
      <c r="F881" s="190" t="s">
        <v>3168</v>
      </c>
      <c r="G881" s="191" t="s">
        <v>112</v>
      </c>
      <c r="H881" s="192">
        <v>1</v>
      </c>
      <c r="I881" s="193"/>
      <c r="J881" s="194">
        <f>ROUND(I881*H881,2)</f>
        <v>0</v>
      </c>
      <c r="K881" s="195"/>
      <c r="L881" s="196"/>
      <c r="M881" s="197" t="s">
        <v>1</v>
      </c>
      <c r="N881" s="198" t="s">
        <v>38</v>
      </c>
      <c r="O881" s="88"/>
      <c r="P881" s="199">
        <f>O881*H881</f>
        <v>0</v>
      </c>
      <c r="Q881" s="199">
        <v>0</v>
      </c>
      <c r="R881" s="199">
        <f>Q881*H881</f>
        <v>0</v>
      </c>
      <c r="S881" s="199">
        <v>0</v>
      </c>
      <c r="T881" s="200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01" t="s">
        <v>113</v>
      </c>
      <c r="AT881" s="201" t="s">
        <v>109</v>
      </c>
      <c r="AU881" s="201" t="s">
        <v>73</v>
      </c>
      <c r="AY881" s="14" t="s">
        <v>114</v>
      </c>
      <c r="BE881" s="202">
        <f>IF(N881="základní",J881,0)</f>
        <v>0</v>
      </c>
      <c r="BF881" s="202">
        <f>IF(N881="snížená",J881,0)</f>
        <v>0</v>
      </c>
      <c r="BG881" s="202">
        <f>IF(N881="zákl. přenesená",J881,0)</f>
        <v>0</v>
      </c>
      <c r="BH881" s="202">
        <f>IF(N881="sníž. přenesená",J881,0)</f>
        <v>0</v>
      </c>
      <c r="BI881" s="202">
        <f>IF(N881="nulová",J881,0)</f>
        <v>0</v>
      </c>
      <c r="BJ881" s="14" t="s">
        <v>81</v>
      </c>
      <c r="BK881" s="202">
        <f>ROUND(I881*H881,2)</f>
        <v>0</v>
      </c>
      <c r="BL881" s="14" t="s">
        <v>113</v>
      </c>
      <c r="BM881" s="201" t="s">
        <v>3169</v>
      </c>
    </row>
    <row r="882" s="2" customFormat="1" ht="24.15" customHeight="1">
      <c r="A882" s="35"/>
      <c r="B882" s="36"/>
      <c r="C882" s="188" t="s">
        <v>3170</v>
      </c>
      <c r="D882" s="188" t="s">
        <v>109</v>
      </c>
      <c r="E882" s="189" t="s">
        <v>3171</v>
      </c>
      <c r="F882" s="190" t="s">
        <v>3172</v>
      </c>
      <c r="G882" s="191" t="s">
        <v>112</v>
      </c>
      <c r="H882" s="192">
        <v>1</v>
      </c>
      <c r="I882" s="193"/>
      <c r="J882" s="194">
        <f>ROUND(I882*H882,2)</f>
        <v>0</v>
      </c>
      <c r="K882" s="195"/>
      <c r="L882" s="196"/>
      <c r="M882" s="197" t="s">
        <v>1</v>
      </c>
      <c r="N882" s="198" t="s">
        <v>38</v>
      </c>
      <c r="O882" s="88"/>
      <c r="P882" s="199">
        <f>O882*H882</f>
        <v>0</v>
      </c>
      <c r="Q882" s="199">
        <v>0</v>
      </c>
      <c r="R882" s="199">
        <f>Q882*H882</f>
        <v>0</v>
      </c>
      <c r="S882" s="199">
        <v>0</v>
      </c>
      <c r="T882" s="200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1" t="s">
        <v>113</v>
      </c>
      <c r="AT882" s="201" t="s">
        <v>109</v>
      </c>
      <c r="AU882" s="201" t="s">
        <v>73</v>
      </c>
      <c r="AY882" s="14" t="s">
        <v>114</v>
      </c>
      <c r="BE882" s="202">
        <f>IF(N882="základní",J882,0)</f>
        <v>0</v>
      </c>
      <c r="BF882" s="202">
        <f>IF(N882="snížená",J882,0)</f>
        <v>0</v>
      </c>
      <c r="BG882" s="202">
        <f>IF(N882="zákl. přenesená",J882,0)</f>
        <v>0</v>
      </c>
      <c r="BH882" s="202">
        <f>IF(N882="sníž. přenesená",J882,0)</f>
        <v>0</v>
      </c>
      <c r="BI882" s="202">
        <f>IF(N882="nulová",J882,0)</f>
        <v>0</v>
      </c>
      <c r="BJ882" s="14" t="s">
        <v>81</v>
      </c>
      <c r="BK882" s="202">
        <f>ROUND(I882*H882,2)</f>
        <v>0</v>
      </c>
      <c r="BL882" s="14" t="s">
        <v>113</v>
      </c>
      <c r="BM882" s="201" t="s">
        <v>3173</v>
      </c>
    </row>
    <row r="883" s="2" customFormat="1" ht="24.15" customHeight="1">
      <c r="A883" s="35"/>
      <c r="B883" s="36"/>
      <c r="C883" s="188" t="s">
        <v>3174</v>
      </c>
      <c r="D883" s="188" t="s">
        <v>109</v>
      </c>
      <c r="E883" s="189" t="s">
        <v>3175</v>
      </c>
      <c r="F883" s="190" t="s">
        <v>3176</v>
      </c>
      <c r="G883" s="191" t="s">
        <v>112</v>
      </c>
      <c r="H883" s="192">
        <v>1</v>
      </c>
      <c r="I883" s="193"/>
      <c r="J883" s="194">
        <f>ROUND(I883*H883,2)</f>
        <v>0</v>
      </c>
      <c r="K883" s="195"/>
      <c r="L883" s="196"/>
      <c r="M883" s="197" t="s">
        <v>1</v>
      </c>
      <c r="N883" s="198" t="s">
        <v>38</v>
      </c>
      <c r="O883" s="88"/>
      <c r="P883" s="199">
        <f>O883*H883</f>
        <v>0</v>
      </c>
      <c r="Q883" s="199">
        <v>0</v>
      </c>
      <c r="R883" s="199">
        <f>Q883*H883</f>
        <v>0</v>
      </c>
      <c r="S883" s="199">
        <v>0</v>
      </c>
      <c r="T883" s="200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01" t="s">
        <v>113</v>
      </c>
      <c r="AT883" s="201" t="s">
        <v>109</v>
      </c>
      <c r="AU883" s="201" t="s">
        <v>73</v>
      </c>
      <c r="AY883" s="14" t="s">
        <v>114</v>
      </c>
      <c r="BE883" s="202">
        <f>IF(N883="základní",J883,0)</f>
        <v>0</v>
      </c>
      <c r="BF883" s="202">
        <f>IF(N883="snížená",J883,0)</f>
        <v>0</v>
      </c>
      <c r="BG883" s="202">
        <f>IF(N883="zákl. přenesená",J883,0)</f>
        <v>0</v>
      </c>
      <c r="BH883" s="202">
        <f>IF(N883="sníž. přenesená",J883,0)</f>
        <v>0</v>
      </c>
      <c r="BI883" s="202">
        <f>IF(N883="nulová",J883,0)</f>
        <v>0</v>
      </c>
      <c r="BJ883" s="14" t="s">
        <v>81</v>
      </c>
      <c r="BK883" s="202">
        <f>ROUND(I883*H883,2)</f>
        <v>0</v>
      </c>
      <c r="BL883" s="14" t="s">
        <v>113</v>
      </c>
      <c r="BM883" s="201" t="s">
        <v>3177</v>
      </c>
    </row>
    <row r="884" s="2" customFormat="1" ht="24.15" customHeight="1">
      <c r="A884" s="35"/>
      <c r="B884" s="36"/>
      <c r="C884" s="188" t="s">
        <v>3178</v>
      </c>
      <c r="D884" s="188" t="s">
        <v>109</v>
      </c>
      <c r="E884" s="189" t="s">
        <v>3179</v>
      </c>
      <c r="F884" s="190" t="s">
        <v>3180</v>
      </c>
      <c r="G884" s="191" t="s">
        <v>112</v>
      </c>
      <c r="H884" s="192">
        <v>1</v>
      </c>
      <c r="I884" s="193"/>
      <c r="J884" s="194">
        <f>ROUND(I884*H884,2)</f>
        <v>0</v>
      </c>
      <c r="K884" s="195"/>
      <c r="L884" s="196"/>
      <c r="M884" s="197" t="s">
        <v>1</v>
      </c>
      <c r="N884" s="198" t="s">
        <v>38</v>
      </c>
      <c r="O884" s="88"/>
      <c r="P884" s="199">
        <f>O884*H884</f>
        <v>0</v>
      </c>
      <c r="Q884" s="199">
        <v>0</v>
      </c>
      <c r="R884" s="199">
        <f>Q884*H884</f>
        <v>0</v>
      </c>
      <c r="S884" s="199">
        <v>0</v>
      </c>
      <c r="T884" s="200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01" t="s">
        <v>113</v>
      </c>
      <c r="AT884" s="201" t="s">
        <v>109</v>
      </c>
      <c r="AU884" s="201" t="s">
        <v>73</v>
      </c>
      <c r="AY884" s="14" t="s">
        <v>114</v>
      </c>
      <c r="BE884" s="202">
        <f>IF(N884="základní",J884,0)</f>
        <v>0</v>
      </c>
      <c r="BF884" s="202">
        <f>IF(N884="snížená",J884,0)</f>
        <v>0</v>
      </c>
      <c r="BG884" s="202">
        <f>IF(N884="zákl. přenesená",J884,0)</f>
        <v>0</v>
      </c>
      <c r="BH884" s="202">
        <f>IF(N884="sníž. přenesená",J884,0)</f>
        <v>0</v>
      </c>
      <c r="BI884" s="202">
        <f>IF(N884="nulová",J884,0)</f>
        <v>0</v>
      </c>
      <c r="BJ884" s="14" t="s">
        <v>81</v>
      </c>
      <c r="BK884" s="202">
        <f>ROUND(I884*H884,2)</f>
        <v>0</v>
      </c>
      <c r="BL884" s="14" t="s">
        <v>113</v>
      </c>
      <c r="BM884" s="201" t="s">
        <v>3181</v>
      </c>
    </row>
    <row r="885" s="2" customFormat="1" ht="24.15" customHeight="1">
      <c r="A885" s="35"/>
      <c r="B885" s="36"/>
      <c r="C885" s="188" t="s">
        <v>3182</v>
      </c>
      <c r="D885" s="188" t="s">
        <v>109</v>
      </c>
      <c r="E885" s="189" t="s">
        <v>3183</v>
      </c>
      <c r="F885" s="190" t="s">
        <v>3184</v>
      </c>
      <c r="G885" s="191" t="s">
        <v>112</v>
      </c>
      <c r="H885" s="192">
        <v>1</v>
      </c>
      <c r="I885" s="193"/>
      <c r="J885" s="194">
        <f>ROUND(I885*H885,2)</f>
        <v>0</v>
      </c>
      <c r="K885" s="195"/>
      <c r="L885" s="196"/>
      <c r="M885" s="197" t="s">
        <v>1</v>
      </c>
      <c r="N885" s="198" t="s">
        <v>38</v>
      </c>
      <c r="O885" s="88"/>
      <c r="P885" s="199">
        <f>O885*H885</f>
        <v>0</v>
      </c>
      <c r="Q885" s="199">
        <v>0</v>
      </c>
      <c r="R885" s="199">
        <f>Q885*H885</f>
        <v>0</v>
      </c>
      <c r="S885" s="199">
        <v>0</v>
      </c>
      <c r="T885" s="200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201" t="s">
        <v>113</v>
      </c>
      <c r="AT885" s="201" t="s">
        <v>109</v>
      </c>
      <c r="AU885" s="201" t="s">
        <v>73</v>
      </c>
      <c r="AY885" s="14" t="s">
        <v>114</v>
      </c>
      <c r="BE885" s="202">
        <f>IF(N885="základní",J885,0)</f>
        <v>0</v>
      </c>
      <c r="BF885" s="202">
        <f>IF(N885="snížená",J885,0)</f>
        <v>0</v>
      </c>
      <c r="BG885" s="202">
        <f>IF(N885="zákl. přenesená",J885,0)</f>
        <v>0</v>
      </c>
      <c r="BH885" s="202">
        <f>IF(N885="sníž. přenesená",J885,0)</f>
        <v>0</v>
      </c>
      <c r="BI885" s="202">
        <f>IF(N885="nulová",J885,0)</f>
        <v>0</v>
      </c>
      <c r="BJ885" s="14" t="s">
        <v>81</v>
      </c>
      <c r="BK885" s="202">
        <f>ROUND(I885*H885,2)</f>
        <v>0</v>
      </c>
      <c r="BL885" s="14" t="s">
        <v>113</v>
      </c>
      <c r="BM885" s="201" t="s">
        <v>3185</v>
      </c>
    </row>
    <row r="886" s="2" customFormat="1" ht="24.15" customHeight="1">
      <c r="A886" s="35"/>
      <c r="B886" s="36"/>
      <c r="C886" s="188" t="s">
        <v>3186</v>
      </c>
      <c r="D886" s="188" t="s">
        <v>109</v>
      </c>
      <c r="E886" s="189" t="s">
        <v>3187</v>
      </c>
      <c r="F886" s="190" t="s">
        <v>3188</v>
      </c>
      <c r="G886" s="191" t="s">
        <v>112</v>
      </c>
      <c r="H886" s="192">
        <v>1</v>
      </c>
      <c r="I886" s="193"/>
      <c r="J886" s="194">
        <f>ROUND(I886*H886,2)</f>
        <v>0</v>
      </c>
      <c r="K886" s="195"/>
      <c r="L886" s="196"/>
      <c r="M886" s="197" t="s">
        <v>1</v>
      </c>
      <c r="N886" s="198" t="s">
        <v>38</v>
      </c>
      <c r="O886" s="88"/>
      <c r="P886" s="199">
        <f>O886*H886</f>
        <v>0</v>
      </c>
      <c r="Q886" s="199">
        <v>0</v>
      </c>
      <c r="R886" s="199">
        <f>Q886*H886</f>
        <v>0</v>
      </c>
      <c r="S886" s="199">
        <v>0</v>
      </c>
      <c r="T886" s="200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201" t="s">
        <v>113</v>
      </c>
      <c r="AT886" s="201" t="s">
        <v>109</v>
      </c>
      <c r="AU886" s="201" t="s">
        <v>73</v>
      </c>
      <c r="AY886" s="14" t="s">
        <v>114</v>
      </c>
      <c r="BE886" s="202">
        <f>IF(N886="základní",J886,0)</f>
        <v>0</v>
      </c>
      <c r="BF886" s="202">
        <f>IF(N886="snížená",J886,0)</f>
        <v>0</v>
      </c>
      <c r="BG886" s="202">
        <f>IF(N886="zákl. přenesená",J886,0)</f>
        <v>0</v>
      </c>
      <c r="BH886" s="202">
        <f>IF(N886="sníž. přenesená",J886,0)</f>
        <v>0</v>
      </c>
      <c r="BI886" s="202">
        <f>IF(N886="nulová",J886,0)</f>
        <v>0</v>
      </c>
      <c r="BJ886" s="14" t="s">
        <v>81</v>
      </c>
      <c r="BK886" s="202">
        <f>ROUND(I886*H886,2)</f>
        <v>0</v>
      </c>
      <c r="BL886" s="14" t="s">
        <v>113</v>
      </c>
      <c r="BM886" s="201" t="s">
        <v>3189</v>
      </c>
    </row>
    <row r="887" s="2" customFormat="1" ht="24.15" customHeight="1">
      <c r="A887" s="35"/>
      <c r="B887" s="36"/>
      <c r="C887" s="188" t="s">
        <v>3190</v>
      </c>
      <c r="D887" s="188" t="s">
        <v>109</v>
      </c>
      <c r="E887" s="189" t="s">
        <v>3191</v>
      </c>
      <c r="F887" s="190" t="s">
        <v>3192</v>
      </c>
      <c r="G887" s="191" t="s">
        <v>112</v>
      </c>
      <c r="H887" s="192">
        <v>1</v>
      </c>
      <c r="I887" s="193"/>
      <c r="J887" s="194">
        <f>ROUND(I887*H887,2)</f>
        <v>0</v>
      </c>
      <c r="K887" s="195"/>
      <c r="L887" s="196"/>
      <c r="M887" s="197" t="s">
        <v>1</v>
      </c>
      <c r="N887" s="198" t="s">
        <v>38</v>
      </c>
      <c r="O887" s="88"/>
      <c r="P887" s="199">
        <f>O887*H887</f>
        <v>0</v>
      </c>
      <c r="Q887" s="199">
        <v>0</v>
      </c>
      <c r="R887" s="199">
        <f>Q887*H887</f>
        <v>0</v>
      </c>
      <c r="S887" s="199">
        <v>0</v>
      </c>
      <c r="T887" s="200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01" t="s">
        <v>113</v>
      </c>
      <c r="AT887" s="201" t="s">
        <v>109</v>
      </c>
      <c r="AU887" s="201" t="s">
        <v>73</v>
      </c>
      <c r="AY887" s="14" t="s">
        <v>114</v>
      </c>
      <c r="BE887" s="202">
        <f>IF(N887="základní",J887,0)</f>
        <v>0</v>
      </c>
      <c r="BF887" s="202">
        <f>IF(N887="snížená",J887,0)</f>
        <v>0</v>
      </c>
      <c r="BG887" s="202">
        <f>IF(N887="zákl. přenesená",J887,0)</f>
        <v>0</v>
      </c>
      <c r="BH887" s="202">
        <f>IF(N887="sníž. přenesená",J887,0)</f>
        <v>0</v>
      </c>
      <c r="BI887" s="202">
        <f>IF(N887="nulová",J887,0)</f>
        <v>0</v>
      </c>
      <c r="BJ887" s="14" t="s">
        <v>81</v>
      </c>
      <c r="BK887" s="202">
        <f>ROUND(I887*H887,2)</f>
        <v>0</v>
      </c>
      <c r="BL887" s="14" t="s">
        <v>113</v>
      </c>
      <c r="BM887" s="201" t="s">
        <v>3193</v>
      </c>
    </row>
    <row r="888" s="2" customFormat="1" ht="24.15" customHeight="1">
      <c r="A888" s="35"/>
      <c r="B888" s="36"/>
      <c r="C888" s="188" t="s">
        <v>3194</v>
      </c>
      <c r="D888" s="188" t="s">
        <v>109</v>
      </c>
      <c r="E888" s="189" t="s">
        <v>3195</v>
      </c>
      <c r="F888" s="190" t="s">
        <v>3196</v>
      </c>
      <c r="G888" s="191" t="s">
        <v>112</v>
      </c>
      <c r="H888" s="192">
        <v>1</v>
      </c>
      <c r="I888" s="193"/>
      <c r="J888" s="194">
        <f>ROUND(I888*H888,2)</f>
        <v>0</v>
      </c>
      <c r="K888" s="195"/>
      <c r="L888" s="196"/>
      <c r="M888" s="197" t="s">
        <v>1</v>
      </c>
      <c r="N888" s="198" t="s">
        <v>38</v>
      </c>
      <c r="O888" s="88"/>
      <c r="P888" s="199">
        <f>O888*H888</f>
        <v>0</v>
      </c>
      <c r="Q888" s="199">
        <v>0</v>
      </c>
      <c r="R888" s="199">
        <f>Q888*H888</f>
        <v>0</v>
      </c>
      <c r="S888" s="199">
        <v>0</v>
      </c>
      <c r="T888" s="200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01" t="s">
        <v>113</v>
      </c>
      <c r="AT888" s="201" t="s">
        <v>109</v>
      </c>
      <c r="AU888" s="201" t="s">
        <v>73</v>
      </c>
      <c r="AY888" s="14" t="s">
        <v>114</v>
      </c>
      <c r="BE888" s="202">
        <f>IF(N888="základní",J888,0)</f>
        <v>0</v>
      </c>
      <c r="BF888" s="202">
        <f>IF(N888="snížená",J888,0)</f>
        <v>0</v>
      </c>
      <c r="BG888" s="202">
        <f>IF(N888="zákl. přenesená",J888,0)</f>
        <v>0</v>
      </c>
      <c r="BH888" s="202">
        <f>IF(N888="sníž. přenesená",J888,0)</f>
        <v>0</v>
      </c>
      <c r="BI888" s="202">
        <f>IF(N888="nulová",J888,0)</f>
        <v>0</v>
      </c>
      <c r="BJ888" s="14" t="s">
        <v>81</v>
      </c>
      <c r="BK888" s="202">
        <f>ROUND(I888*H888,2)</f>
        <v>0</v>
      </c>
      <c r="BL888" s="14" t="s">
        <v>113</v>
      </c>
      <c r="BM888" s="201" t="s">
        <v>3197</v>
      </c>
    </row>
    <row r="889" s="2" customFormat="1" ht="24.15" customHeight="1">
      <c r="A889" s="35"/>
      <c r="B889" s="36"/>
      <c r="C889" s="188" t="s">
        <v>3198</v>
      </c>
      <c r="D889" s="188" t="s">
        <v>109</v>
      </c>
      <c r="E889" s="189" t="s">
        <v>3199</v>
      </c>
      <c r="F889" s="190" t="s">
        <v>3200</v>
      </c>
      <c r="G889" s="191" t="s">
        <v>112</v>
      </c>
      <c r="H889" s="192">
        <v>1</v>
      </c>
      <c r="I889" s="193"/>
      <c r="J889" s="194">
        <f>ROUND(I889*H889,2)</f>
        <v>0</v>
      </c>
      <c r="K889" s="195"/>
      <c r="L889" s="196"/>
      <c r="M889" s="197" t="s">
        <v>1</v>
      </c>
      <c r="N889" s="198" t="s">
        <v>38</v>
      </c>
      <c r="O889" s="88"/>
      <c r="P889" s="199">
        <f>O889*H889</f>
        <v>0</v>
      </c>
      <c r="Q889" s="199">
        <v>0</v>
      </c>
      <c r="R889" s="199">
        <f>Q889*H889</f>
        <v>0</v>
      </c>
      <c r="S889" s="199">
        <v>0</v>
      </c>
      <c r="T889" s="200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201" t="s">
        <v>113</v>
      </c>
      <c r="AT889" s="201" t="s">
        <v>109</v>
      </c>
      <c r="AU889" s="201" t="s">
        <v>73</v>
      </c>
      <c r="AY889" s="14" t="s">
        <v>114</v>
      </c>
      <c r="BE889" s="202">
        <f>IF(N889="základní",J889,0)</f>
        <v>0</v>
      </c>
      <c r="BF889" s="202">
        <f>IF(N889="snížená",J889,0)</f>
        <v>0</v>
      </c>
      <c r="BG889" s="202">
        <f>IF(N889="zákl. přenesená",J889,0)</f>
        <v>0</v>
      </c>
      <c r="BH889" s="202">
        <f>IF(N889="sníž. přenesená",J889,0)</f>
        <v>0</v>
      </c>
      <c r="BI889" s="202">
        <f>IF(N889="nulová",J889,0)</f>
        <v>0</v>
      </c>
      <c r="BJ889" s="14" t="s">
        <v>81</v>
      </c>
      <c r="BK889" s="202">
        <f>ROUND(I889*H889,2)</f>
        <v>0</v>
      </c>
      <c r="BL889" s="14" t="s">
        <v>113</v>
      </c>
      <c r="BM889" s="201" t="s">
        <v>3201</v>
      </c>
    </row>
    <row r="890" s="2" customFormat="1" ht="24.15" customHeight="1">
      <c r="A890" s="35"/>
      <c r="B890" s="36"/>
      <c r="C890" s="188" t="s">
        <v>3202</v>
      </c>
      <c r="D890" s="188" t="s">
        <v>109</v>
      </c>
      <c r="E890" s="189" t="s">
        <v>3203</v>
      </c>
      <c r="F890" s="190" t="s">
        <v>3204</v>
      </c>
      <c r="G890" s="191" t="s">
        <v>112</v>
      </c>
      <c r="H890" s="192">
        <v>1</v>
      </c>
      <c r="I890" s="193"/>
      <c r="J890" s="194">
        <f>ROUND(I890*H890,2)</f>
        <v>0</v>
      </c>
      <c r="K890" s="195"/>
      <c r="L890" s="196"/>
      <c r="M890" s="197" t="s">
        <v>1</v>
      </c>
      <c r="N890" s="198" t="s">
        <v>38</v>
      </c>
      <c r="O890" s="88"/>
      <c r="P890" s="199">
        <f>O890*H890</f>
        <v>0</v>
      </c>
      <c r="Q890" s="199">
        <v>0</v>
      </c>
      <c r="R890" s="199">
        <f>Q890*H890</f>
        <v>0</v>
      </c>
      <c r="S890" s="199">
        <v>0</v>
      </c>
      <c r="T890" s="200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201" t="s">
        <v>113</v>
      </c>
      <c r="AT890" s="201" t="s">
        <v>109</v>
      </c>
      <c r="AU890" s="201" t="s">
        <v>73</v>
      </c>
      <c r="AY890" s="14" t="s">
        <v>114</v>
      </c>
      <c r="BE890" s="202">
        <f>IF(N890="základní",J890,0)</f>
        <v>0</v>
      </c>
      <c r="BF890" s="202">
        <f>IF(N890="snížená",J890,0)</f>
        <v>0</v>
      </c>
      <c r="BG890" s="202">
        <f>IF(N890="zákl. přenesená",J890,0)</f>
        <v>0</v>
      </c>
      <c r="BH890" s="202">
        <f>IF(N890="sníž. přenesená",J890,0)</f>
        <v>0</v>
      </c>
      <c r="BI890" s="202">
        <f>IF(N890="nulová",J890,0)</f>
        <v>0</v>
      </c>
      <c r="BJ890" s="14" t="s">
        <v>81</v>
      </c>
      <c r="BK890" s="202">
        <f>ROUND(I890*H890,2)</f>
        <v>0</v>
      </c>
      <c r="BL890" s="14" t="s">
        <v>113</v>
      </c>
      <c r="BM890" s="201" t="s">
        <v>3205</v>
      </c>
    </row>
    <row r="891" s="2" customFormat="1" ht="24.15" customHeight="1">
      <c r="A891" s="35"/>
      <c r="B891" s="36"/>
      <c r="C891" s="188" t="s">
        <v>3206</v>
      </c>
      <c r="D891" s="188" t="s">
        <v>109</v>
      </c>
      <c r="E891" s="189" t="s">
        <v>3207</v>
      </c>
      <c r="F891" s="190" t="s">
        <v>3208</v>
      </c>
      <c r="G891" s="191" t="s">
        <v>112</v>
      </c>
      <c r="H891" s="192">
        <v>1</v>
      </c>
      <c r="I891" s="193"/>
      <c r="J891" s="194">
        <f>ROUND(I891*H891,2)</f>
        <v>0</v>
      </c>
      <c r="K891" s="195"/>
      <c r="L891" s="196"/>
      <c r="M891" s="197" t="s">
        <v>1</v>
      </c>
      <c r="N891" s="198" t="s">
        <v>38</v>
      </c>
      <c r="O891" s="88"/>
      <c r="P891" s="199">
        <f>O891*H891</f>
        <v>0</v>
      </c>
      <c r="Q891" s="199">
        <v>0</v>
      </c>
      <c r="R891" s="199">
        <f>Q891*H891</f>
        <v>0</v>
      </c>
      <c r="S891" s="199">
        <v>0</v>
      </c>
      <c r="T891" s="200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201" t="s">
        <v>113</v>
      </c>
      <c r="AT891" s="201" t="s">
        <v>109</v>
      </c>
      <c r="AU891" s="201" t="s">
        <v>73</v>
      </c>
      <c r="AY891" s="14" t="s">
        <v>114</v>
      </c>
      <c r="BE891" s="202">
        <f>IF(N891="základní",J891,0)</f>
        <v>0</v>
      </c>
      <c r="BF891" s="202">
        <f>IF(N891="snížená",J891,0)</f>
        <v>0</v>
      </c>
      <c r="BG891" s="202">
        <f>IF(N891="zákl. přenesená",J891,0)</f>
        <v>0</v>
      </c>
      <c r="BH891" s="202">
        <f>IF(N891="sníž. přenesená",J891,0)</f>
        <v>0</v>
      </c>
      <c r="BI891" s="202">
        <f>IF(N891="nulová",J891,0)</f>
        <v>0</v>
      </c>
      <c r="BJ891" s="14" t="s">
        <v>81</v>
      </c>
      <c r="BK891" s="202">
        <f>ROUND(I891*H891,2)</f>
        <v>0</v>
      </c>
      <c r="BL891" s="14" t="s">
        <v>113</v>
      </c>
      <c r="BM891" s="201" t="s">
        <v>3209</v>
      </c>
    </row>
    <row r="892" s="2" customFormat="1" ht="24.15" customHeight="1">
      <c r="A892" s="35"/>
      <c r="B892" s="36"/>
      <c r="C892" s="188" t="s">
        <v>3210</v>
      </c>
      <c r="D892" s="188" t="s">
        <v>109</v>
      </c>
      <c r="E892" s="189" t="s">
        <v>3211</v>
      </c>
      <c r="F892" s="190" t="s">
        <v>3212</v>
      </c>
      <c r="G892" s="191" t="s">
        <v>112</v>
      </c>
      <c r="H892" s="192">
        <v>1</v>
      </c>
      <c r="I892" s="193"/>
      <c r="J892" s="194">
        <f>ROUND(I892*H892,2)</f>
        <v>0</v>
      </c>
      <c r="K892" s="195"/>
      <c r="L892" s="196"/>
      <c r="M892" s="197" t="s">
        <v>1</v>
      </c>
      <c r="N892" s="198" t="s">
        <v>38</v>
      </c>
      <c r="O892" s="88"/>
      <c r="P892" s="199">
        <f>O892*H892</f>
        <v>0</v>
      </c>
      <c r="Q892" s="199">
        <v>0</v>
      </c>
      <c r="R892" s="199">
        <f>Q892*H892</f>
        <v>0</v>
      </c>
      <c r="S892" s="199">
        <v>0</v>
      </c>
      <c r="T892" s="200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01" t="s">
        <v>113</v>
      </c>
      <c r="AT892" s="201" t="s">
        <v>109</v>
      </c>
      <c r="AU892" s="201" t="s">
        <v>73</v>
      </c>
      <c r="AY892" s="14" t="s">
        <v>114</v>
      </c>
      <c r="BE892" s="202">
        <f>IF(N892="základní",J892,0)</f>
        <v>0</v>
      </c>
      <c r="BF892" s="202">
        <f>IF(N892="snížená",J892,0)</f>
        <v>0</v>
      </c>
      <c r="BG892" s="202">
        <f>IF(N892="zákl. přenesená",J892,0)</f>
        <v>0</v>
      </c>
      <c r="BH892" s="202">
        <f>IF(N892="sníž. přenesená",J892,0)</f>
        <v>0</v>
      </c>
      <c r="BI892" s="202">
        <f>IF(N892="nulová",J892,0)</f>
        <v>0</v>
      </c>
      <c r="BJ892" s="14" t="s">
        <v>81</v>
      </c>
      <c r="BK892" s="202">
        <f>ROUND(I892*H892,2)</f>
        <v>0</v>
      </c>
      <c r="BL892" s="14" t="s">
        <v>113</v>
      </c>
      <c r="BM892" s="201" t="s">
        <v>3213</v>
      </c>
    </row>
    <row r="893" s="2" customFormat="1" ht="24.15" customHeight="1">
      <c r="A893" s="35"/>
      <c r="B893" s="36"/>
      <c r="C893" s="188" t="s">
        <v>3214</v>
      </c>
      <c r="D893" s="188" t="s">
        <v>109</v>
      </c>
      <c r="E893" s="189" t="s">
        <v>3215</v>
      </c>
      <c r="F893" s="190" t="s">
        <v>3216</v>
      </c>
      <c r="G893" s="191" t="s">
        <v>112</v>
      </c>
      <c r="H893" s="192">
        <v>1</v>
      </c>
      <c r="I893" s="193"/>
      <c r="J893" s="194">
        <f>ROUND(I893*H893,2)</f>
        <v>0</v>
      </c>
      <c r="K893" s="195"/>
      <c r="L893" s="196"/>
      <c r="M893" s="197" t="s">
        <v>1</v>
      </c>
      <c r="N893" s="198" t="s">
        <v>38</v>
      </c>
      <c r="O893" s="88"/>
      <c r="P893" s="199">
        <f>O893*H893</f>
        <v>0</v>
      </c>
      <c r="Q893" s="199">
        <v>0</v>
      </c>
      <c r="R893" s="199">
        <f>Q893*H893</f>
        <v>0</v>
      </c>
      <c r="S893" s="199">
        <v>0</v>
      </c>
      <c r="T893" s="200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201" t="s">
        <v>113</v>
      </c>
      <c r="AT893" s="201" t="s">
        <v>109</v>
      </c>
      <c r="AU893" s="201" t="s">
        <v>73</v>
      </c>
      <c r="AY893" s="14" t="s">
        <v>114</v>
      </c>
      <c r="BE893" s="202">
        <f>IF(N893="základní",J893,0)</f>
        <v>0</v>
      </c>
      <c r="BF893" s="202">
        <f>IF(N893="snížená",J893,0)</f>
        <v>0</v>
      </c>
      <c r="BG893" s="202">
        <f>IF(N893="zákl. přenesená",J893,0)</f>
        <v>0</v>
      </c>
      <c r="BH893" s="202">
        <f>IF(N893="sníž. přenesená",J893,0)</f>
        <v>0</v>
      </c>
      <c r="BI893" s="202">
        <f>IF(N893="nulová",J893,0)</f>
        <v>0</v>
      </c>
      <c r="BJ893" s="14" t="s">
        <v>81</v>
      </c>
      <c r="BK893" s="202">
        <f>ROUND(I893*H893,2)</f>
        <v>0</v>
      </c>
      <c r="BL893" s="14" t="s">
        <v>113</v>
      </c>
      <c r="BM893" s="201" t="s">
        <v>3217</v>
      </c>
    </row>
    <row r="894" s="2" customFormat="1" ht="24.15" customHeight="1">
      <c r="A894" s="35"/>
      <c r="B894" s="36"/>
      <c r="C894" s="188" t="s">
        <v>3218</v>
      </c>
      <c r="D894" s="188" t="s">
        <v>109</v>
      </c>
      <c r="E894" s="189" t="s">
        <v>3219</v>
      </c>
      <c r="F894" s="190" t="s">
        <v>3220</v>
      </c>
      <c r="G894" s="191" t="s">
        <v>112</v>
      </c>
      <c r="H894" s="192">
        <v>1</v>
      </c>
      <c r="I894" s="193"/>
      <c r="J894" s="194">
        <f>ROUND(I894*H894,2)</f>
        <v>0</v>
      </c>
      <c r="K894" s="195"/>
      <c r="L894" s="196"/>
      <c r="M894" s="197" t="s">
        <v>1</v>
      </c>
      <c r="N894" s="198" t="s">
        <v>38</v>
      </c>
      <c r="O894" s="88"/>
      <c r="P894" s="199">
        <f>O894*H894</f>
        <v>0</v>
      </c>
      <c r="Q894" s="199">
        <v>0</v>
      </c>
      <c r="R894" s="199">
        <f>Q894*H894</f>
        <v>0</v>
      </c>
      <c r="S894" s="199">
        <v>0</v>
      </c>
      <c r="T894" s="200">
        <f>S894*H894</f>
        <v>0</v>
      </c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R894" s="201" t="s">
        <v>113</v>
      </c>
      <c r="AT894" s="201" t="s">
        <v>109</v>
      </c>
      <c r="AU894" s="201" t="s">
        <v>73</v>
      </c>
      <c r="AY894" s="14" t="s">
        <v>114</v>
      </c>
      <c r="BE894" s="202">
        <f>IF(N894="základní",J894,0)</f>
        <v>0</v>
      </c>
      <c r="BF894" s="202">
        <f>IF(N894="snížená",J894,0)</f>
        <v>0</v>
      </c>
      <c r="BG894" s="202">
        <f>IF(N894="zákl. přenesená",J894,0)</f>
        <v>0</v>
      </c>
      <c r="BH894" s="202">
        <f>IF(N894="sníž. přenesená",J894,0)</f>
        <v>0</v>
      </c>
      <c r="BI894" s="202">
        <f>IF(N894="nulová",J894,0)</f>
        <v>0</v>
      </c>
      <c r="BJ894" s="14" t="s">
        <v>81</v>
      </c>
      <c r="BK894" s="202">
        <f>ROUND(I894*H894,2)</f>
        <v>0</v>
      </c>
      <c r="BL894" s="14" t="s">
        <v>113</v>
      </c>
      <c r="BM894" s="201" t="s">
        <v>3221</v>
      </c>
    </row>
    <row r="895" s="2" customFormat="1" ht="24.15" customHeight="1">
      <c r="A895" s="35"/>
      <c r="B895" s="36"/>
      <c r="C895" s="188" t="s">
        <v>3222</v>
      </c>
      <c r="D895" s="188" t="s">
        <v>109</v>
      </c>
      <c r="E895" s="189" t="s">
        <v>3223</v>
      </c>
      <c r="F895" s="190" t="s">
        <v>3224</v>
      </c>
      <c r="G895" s="191" t="s">
        <v>112</v>
      </c>
      <c r="H895" s="192">
        <v>1</v>
      </c>
      <c r="I895" s="193"/>
      <c r="J895" s="194">
        <f>ROUND(I895*H895,2)</f>
        <v>0</v>
      </c>
      <c r="K895" s="195"/>
      <c r="L895" s="196"/>
      <c r="M895" s="197" t="s">
        <v>1</v>
      </c>
      <c r="N895" s="198" t="s">
        <v>38</v>
      </c>
      <c r="O895" s="88"/>
      <c r="P895" s="199">
        <f>O895*H895</f>
        <v>0</v>
      </c>
      <c r="Q895" s="199">
        <v>0</v>
      </c>
      <c r="R895" s="199">
        <f>Q895*H895</f>
        <v>0</v>
      </c>
      <c r="S895" s="199">
        <v>0</v>
      </c>
      <c r="T895" s="200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201" t="s">
        <v>113</v>
      </c>
      <c r="AT895" s="201" t="s">
        <v>109</v>
      </c>
      <c r="AU895" s="201" t="s">
        <v>73</v>
      </c>
      <c r="AY895" s="14" t="s">
        <v>114</v>
      </c>
      <c r="BE895" s="202">
        <f>IF(N895="základní",J895,0)</f>
        <v>0</v>
      </c>
      <c r="BF895" s="202">
        <f>IF(N895="snížená",J895,0)</f>
        <v>0</v>
      </c>
      <c r="BG895" s="202">
        <f>IF(N895="zákl. přenesená",J895,0)</f>
        <v>0</v>
      </c>
      <c r="BH895" s="202">
        <f>IF(N895="sníž. přenesená",J895,0)</f>
        <v>0</v>
      </c>
      <c r="BI895" s="202">
        <f>IF(N895="nulová",J895,0)</f>
        <v>0</v>
      </c>
      <c r="BJ895" s="14" t="s">
        <v>81</v>
      </c>
      <c r="BK895" s="202">
        <f>ROUND(I895*H895,2)</f>
        <v>0</v>
      </c>
      <c r="BL895" s="14" t="s">
        <v>113</v>
      </c>
      <c r="BM895" s="201" t="s">
        <v>3225</v>
      </c>
    </row>
    <row r="896" s="2" customFormat="1" ht="24.15" customHeight="1">
      <c r="A896" s="35"/>
      <c r="B896" s="36"/>
      <c r="C896" s="188" t="s">
        <v>3226</v>
      </c>
      <c r="D896" s="188" t="s">
        <v>109</v>
      </c>
      <c r="E896" s="189" t="s">
        <v>3227</v>
      </c>
      <c r="F896" s="190" t="s">
        <v>3228</v>
      </c>
      <c r="G896" s="191" t="s">
        <v>112</v>
      </c>
      <c r="H896" s="192">
        <v>1</v>
      </c>
      <c r="I896" s="193"/>
      <c r="J896" s="194">
        <f>ROUND(I896*H896,2)</f>
        <v>0</v>
      </c>
      <c r="K896" s="195"/>
      <c r="L896" s="196"/>
      <c r="M896" s="197" t="s">
        <v>1</v>
      </c>
      <c r="N896" s="198" t="s">
        <v>38</v>
      </c>
      <c r="O896" s="88"/>
      <c r="P896" s="199">
        <f>O896*H896</f>
        <v>0</v>
      </c>
      <c r="Q896" s="199">
        <v>0</v>
      </c>
      <c r="R896" s="199">
        <f>Q896*H896</f>
        <v>0</v>
      </c>
      <c r="S896" s="199">
        <v>0</v>
      </c>
      <c r="T896" s="200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201" t="s">
        <v>113</v>
      </c>
      <c r="AT896" s="201" t="s">
        <v>109</v>
      </c>
      <c r="AU896" s="201" t="s">
        <v>73</v>
      </c>
      <c r="AY896" s="14" t="s">
        <v>114</v>
      </c>
      <c r="BE896" s="202">
        <f>IF(N896="základní",J896,0)</f>
        <v>0</v>
      </c>
      <c r="BF896" s="202">
        <f>IF(N896="snížená",J896,0)</f>
        <v>0</v>
      </c>
      <c r="BG896" s="202">
        <f>IF(N896="zákl. přenesená",J896,0)</f>
        <v>0</v>
      </c>
      <c r="BH896" s="202">
        <f>IF(N896="sníž. přenesená",J896,0)</f>
        <v>0</v>
      </c>
      <c r="BI896" s="202">
        <f>IF(N896="nulová",J896,0)</f>
        <v>0</v>
      </c>
      <c r="BJ896" s="14" t="s">
        <v>81</v>
      </c>
      <c r="BK896" s="202">
        <f>ROUND(I896*H896,2)</f>
        <v>0</v>
      </c>
      <c r="BL896" s="14" t="s">
        <v>113</v>
      </c>
      <c r="BM896" s="201" t="s">
        <v>3229</v>
      </c>
    </row>
    <row r="897" s="2" customFormat="1" ht="24.15" customHeight="1">
      <c r="A897" s="35"/>
      <c r="B897" s="36"/>
      <c r="C897" s="188" t="s">
        <v>3230</v>
      </c>
      <c r="D897" s="188" t="s">
        <v>109</v>
      </c>
      <c r="E897" s="189" t="s">
        <v>3231</v>
      </c>
      <c r="F897" s="190" t="s">
        <v>3232</v>
      </c>
      <c r="G897" s="191" t="s">
        <v>112</v>
      </c>
      <c r="H897" s="192">
        <v>1</v>
      </c>
      <c r="I897" s="193"/>
      <c r="J897" s="194">
        <f>ROUND(I897*H897,2)</f>
        <v>0</v>
      </c>
      <c r="K897" s="195"/>
      <c r="L897" s="196"/>
      <c r="M897" s="197" t="s">
        <v>1</v>
      </c>
      <c r="N897" s="198" t="s">
        <v>38</v>
      </c>
      <c r="O897" s="88"/>
      <c r="P897" s="199">
        <f>O897*H897</f>
        <v>0</v>
      </c>
      <c r="Q897" s="199">
        <v>0</v>
      </c>
      <c r="R897" s="199">
        <f>Q897*H897</f>
        <v>0</v>
      </c>
      <c r="S897" s="199">
        <v>0</v>
      </c>
      <c r="T897" s="200">
        <f>S897*H897</f>
        <v>0</v>
      </c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R897" s="201" t="s">
        <v>113</v>
      </c>
      <c r="AT897" s="201" t="s">
        <v>109</v>
      </c>
      <c r="AU897" s="201" t="s">
        <v>73</v>
      </c>
      <c r="AY897" s="14" t="s">
        <v>114</v>
      </c>
      <c r="BE897" s="202">
        <f>IF(N897="základní",J897,0)</f>
        <v>0</v>
      </c>
      <c r="BF897" s="202">
        <f>IF(N897="snížená",J897,0)</f>
        <v>0</v>
      </c>
      <c r="BG897" s="202">
        <f>IF(N897="zákl. přenesená",J897,0)</f>
        <v>0</v>
      </c>
      <c r="BH897" s="202">
        <f>IF(N897="sníž. přenesená",J897,0)</f>
        <v>0</v>
      </c>
      <c r="BI897" s="202">
        <f>IF(N897="nulová",J897,0)</f>
        <v>0</v>
      </c>
      <c r="BJ897" s="14" t="s">
        <v>81</v>
      </c>
      <c r="BK897" s="202">
        <f>ROUND(I897*H897,2)</f>
        <v>0</v>
      </c>
      <c r="BL897" s="14" t="s">
        <v>113</v>
      </c>
      <c r="BM897" s="201" t="s">
        <v>3233</v>
      </c>
    </row>
    <row r="898" s="2" customFormat="1" ht="24.15" customHeight="1">
      <c r="A898" s="35"/>
      <c r="B898" s="36"/>
      <c r="C898" s="188" t="s">
        <v>3234</v>
      </c>
      <c r="D898" s="188" t="s">
        <v>109</v>
      </c>
      <c r="E898" s="189" t="s">
        <v>3235</v>
      </c>
      <c r="F898" s="190" t="s">
        <v>3236</v>
      </c>
      <c r="G898" s="191" t="s">
        <v>112</v>
      </c>
      <c r="H898" s="192">
        <v>1</v>
      </c>
      <c r="I898" s="193"/>
      <c r="J898" s="194">
        <f>ROUND(I898*H898,2)</f>
        <v>0</v>
      </c>
      <c r="K898" s="195"/>
      <c r="L898" s="196"/>
      <c r="M898" s="197" t="s">
        <v>1</v>
      </c>
      <c r="N898" s="198" t="s">
        <v>38</v>
      </c>
      <c r="O898" s="88"/>
      <c r="P898" s="199">
        <f>O898*H898</f>
        <v>0</v>
      </c>
      <c r="Q898" s="199">
        <v>0</v>
      </c>
      <c r="R898" s="199">
        <f>Q898*H898</f>
        <v>0</v>
      </c>
      <c r="S898" s="199">
        <v>0</v>
      </c>
      <c r="T898" s="200">
        <f>S898*H898</f>
        <v>0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201" t="s">
        <v>113</v>
      </c>
      <c r="AT898" s="201" t="s">
        <v>109</v>
      </c>
      <c r="AU898" s="201" t="s">
        <v>73</v>
      </c>
      <c r="AY898" s="14" t="s">
        <v>114</v>
      </c>
      <c r="BE898" s="202">
        <f>IF(N898="základní",J898,0)</f>
        <v>0</v>
      </c>
      <c r="BF898" s="202">
        <f>IF(N898="snížená",J898,0)</f>
        <v>0</v>
      </c>
      <c r="BG898" s="202">
        <f>IF(N898="zákl. přenesená",J898,0)</f>
        <v>0</v>
      </c>
      <c r="BH898" s="202">
        <f>IF(N898="sníž. přenesená",J898,0)</f>
        <v>0</v>
      </c>
      <c r="BI898" s="202">
        <f>IF(N898="nulová",J898,0)</f>
        <v>0</v>
      </c>
      <c r="BJ898" s="14" t="s">
        <v>81</v>
      </c>
      <c r="BK898" s="202">
        <f>ROUND(I898*H898,2)</f>
        <v>0</v>
      </c>
      <c r="BL898" s="14" t="s">
        <v>113</v>
      </c>
      <c r="BM898" s="201" t="s">
        <v>3237</v>
      </c>
    </row>
    <row r="899" s="2" customFormat="1" ht="24.15" customHeight="1">
      <c r="A899" s="35"/>
      <c r="B899" s="36"/>
      <c r="C899" s="188" t="s">
        <v>3238</v>
      </c>
      <c r="D899" s="188" t="s">
        <v>109</v>
      </c>
      <c r="E899" s="189" t="s">
        <v>3239</v>
      </c>
      <c r="F899" s="190" t="s">
        <v>3240</v>
      </c>
      <c r="G899" s="191" t="s">
        <v>112</v>
      </c>
      <c r="H899" s="192">
        <v>1</v>
      </c>
      <c r="I899" s="193"/>
      <c r="J899" s="194">
        <f>ROUND(I899*H899,2)</f>
        <v>0</v>
      </c>
      <c r="K899" s="195"/>
      <c r="L899" s="196"/>
      <c r="M899" s="197" t="s">
        <v>1</v>
      </c>
      <c r="N899" s="198" t="s">
        <v>38</v>
      </c>
      <c r="O899" s="88"/>
      <c r="P899" s="199">
        <f>O899*H899</f>
        <v>0</v>
      </c>
      <c r="Q899" s="199">
        <v>0</v>
      </c>
      <c r="R899" s="199">
        <f>Q899*H899</f>
        <v>0</v>
      </c>
      <c r="S899" s="199">
        <v>0</v>
      </c>
      <c r="T899" s="200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1" t="s">
        <v>113</v>
      </c>
      <c r="AT899" s="201" t="s">
        <v>109</v>
      </c>
      <c r="AU899" s="201" t="s">
        <v>73</v>
      </c>
      <c r="AY899" s="14" t="s">
        <v>114</v>
      </c>
      <c r="BE899" s="202">
        <f>IF(N899="základní",J899,0)</f>
        <v>0</v>
      </c>
      <c r="BF899" s="202">
        <f>IF(N899="snížená",J899,0)</f>
        <v>0</v>
      </c>
      <c r="BG899" s="202">
        <f>IF(N899="zákl. přenesená",J899,0)</f>
        <v>0</v>
      </c>
      <c r="BH899" s="202">
        <f>IF(N899="sníž. přenesená",J899,0)</f>
        <v>0</v>
      </c>
      <c r="BI899" s="202">
        <f>IF(N899="nulová",J899,0)</f>
        <v>0</v>
      </c>
      <c r="BJ899" s="14" t="s">
        <v>81</v>
      </c>
      <c r="BK899" s="202">
        <f>ROUND(I899*H899,2)</f>
        <v>0</v>
      </c>
      <c r="BL899" s="14" t="s">
        <v>113</v>
      </c>
      <c r="BM899" s="201" t="s">
        <v>3241</v>
      </c>
    </row>
    <row r="900" s="2" customFormat="1" ht="21.75" customHeight="1">
      <c r="A900" s="35"/>
      <c r="B900" s="36"/>
      <c r="C900" s="188" t="s">
        <v>3242</v>
      </c>
      <c r="D900" s="188" t="s">
        <v>109</v>
      </c>
      <c r="E900" s="189" t="s">
        <v>3243</v>
      </c>
      <c r="F900" s="190" t="s">
        <v>3244</v>
      </c>
      <c r="G900" s="191" t="s">
        <v>112</v>
      </c>
      <c r="H900" s="192">
        <v>1</v>
      </c>
      <c r="I900" s="193"/>
      <c r="J900" s="194">
        <f>ROUND(I900*H900,2)</f>
        <v>0</v>
      </c>
      <c r="K900" s="195"/>
      <c r="L900" s="196"/>
      <c r="M900" s="197" t="s">
        <v>1</v>
      </c>
      <c r="N900" s="198" t="s">
        <v>38</v>
      </c>
      <c r="O900" s="88"/>
      <c r="P900" s="199">
        <f>O900*H900</f>
        <v>0</v>
      </c>
      <c r="Q900" s="199">
        <v>0</v>
      </c>
      <c r="R900" s="199">
        <f>Q900*H900</f>
        <v>0</v>
      </c>
      <c r="S900" s="199">
        <v>0</v>
      </c>
      <c r="T900" s="200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201" t="s">
        <v>113</v>
      </c>
      <c r="AT900" s="201" t="s">
        <v>109</v>
      </c>
      <c r="AU900" s="201" t="s">
        <v>73</v>
      </c>
      <c r="AY900" s="14" t="s">
        <v>114</v>
      </c>
      <c r="BE900" s="202">
        <f>IF(N900="základní",J900,0)</f>
        <v>0</v>
      </c>
      <c r="BF900" s="202">
        <f>IF(N900="snížená",J900,0)</f>
        <v>0</v>
      </c>
      <c r="BG900" s="202">
        <f>IF(N900="zákl. přenesená",J900,0)</f>
        <v>0</v>
      </c>
      <c r="BH900" s="202">
        <f>IF(N900="sníž. přenesená",J900,0)</f>
        <v>0</v>
      </c>
      <c r="BI900" s="202">
        <f>IF(N900="nulová",J900,0)</f>
        <v>0</v>
      </c>
      <c r="BJ900" s="14" t="s">
        <v>81</v>
      </c>
      <c r="BK900" s="202">
        <f>ROUND(I900*H900,2)</f>
        <v>0</v>
      </c>
      <c r="BL900" s="14" t="s">
        <v>113</v>
      </c>
      <c r="BM900" s="201" t="s">
        <v>3245</v>
      </c>
    </row>
    <row r="901" s="2" customFormat="1" ht="24.15" customHeight="1">
      <c r="A901" s="35"/>
      <c r="B901" s="36"/>
      <c r="C901" s="188" t="s">
        <v>3246</v>
      </c>
      <c r="D901" s="188" t="s">
        <v>109</v>
      </c>
      <c r="E901" s="189" t="s">
        <v>3247</v>
      </c>
      <c r="F901" s="190" t="s">
        <v>3248</v>
      </c>
      <c r="G901" s="191" t="s">
        <v>112</v>
      </c>
      <c r="H901" s="192">
        <v>1</v>
      </c>
      <c r="I901" s="193"/>
      <c r="J901" s="194">
        <f>ROUND(I901*H901,2)</f>
        <v>0</v>
      </c>
      <c r="K901" s="195"/>
      <c r="L901" s="196"/>
      <c r="M901" s="197" t="s">
        <v>1</v>
      </c>
      <c r="N901" s="198" t="s">
        <v>38</v>
      </c>
      <c r="O901" s="88"/>
      <c r="P901" s="199">
        <f>O901*H901</f>
        <v>0</v>
      </c>
      <c r="Q901" s="199">
        <v>0</v>
      </c>
      <c r="R901" s="199">
        <f>Q901*H901</f>
        <v>0</v>
      </c>
      <c r="S901" s="199">
        <v>0</v>
      </c>
      <c r="T901" s="200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1" t="s">
        <v>113</v>
      </c>
      <c r="AT901" s="201" t="s">
        <v>109</v>
      </c>
      <c r="AU901" s="201" t="s">
        <v>73</v>
      </c>
      <c r="AY901" s="14" t="s">
        <v>114</v>
      </c>
      <c r="BE901" s="202">
        <f>IF(N901="základní",J901,0)</f>
        <v>0</v>
      </c>
      <c r="BF901" s="202">
        <f>IF(N901="snížená",J901,0)</f>
        <v>0</v>
      </c>
      <c r="BG901" s="202">
        <f>IF(N901="zákl. přenesená",J901,0)</f>
        <v>0</v>
      </c>
      <c r="BH901" s="202">
        <f>IF(N901="sníž. přenesená",J901,0)</f>
        <v>0</v>
      </c>
      <c r="BI901" s="202">
        <f>IF(N901="nulová",J901,0)</f>
        <v>0</v>
      </c>
      <c r="BJ901" s="14" t="s">
        <v>81</v>
      </c>
      <c r="BK901" s="202">
        <f>ROUND(I901*H901,2)</f>
        <v>0</v>
      </c>
      <c r="BL901" s="14" t="s">
        <v>113</v>
      </c>
      <c r="BM901" s="201" t="s">
        <v>3249</v>
      </c>
    </row>
    <row r="902" s="2" customFormat="1" ht="24.15" customHeight="1">
      <c r="A902" s="35"/>
      <c r="B902" s="36"/>
      <c r="C902" s="188" t="s">
        <v>3250</v>
      </c>
      <c r="D902" s="188" t="s">
        <v>109</v>
      </c>
      <c r="E902" s="189" t="s">
        <v>3251</v>
      </c>
      <c r="F902" s="190" t="s">
        <v>3252</v>
      </c>
      <c r="G902" s="191" t="s">
        <v>112</v>
      </c>
      <c r="H902" s="192">
        <v>1</v>
      </c>
      <c r="I902" s="193"/>
      <c r="J902" s="194">
        <f>ROUND(I902*H902,2)</f>
        <v>0</v>
      </c>
      <c r="K902" s="195"/>
      <c r="L902" s="196"/>
      <c r="M902" s="197" t="s">
        <v>1</v>
      </c>
      <c r="N902" s="198" t="s">
        <v>38</v>
      </c>
      <c r="O902" s="88"/>
      <c r="P902" s="199">
        <f>O902*H902</f>
        <v>0</v>
      </c>
      <c r="Q902" s="199">
        <v>0</v>
      </c>
      <c r="R902" s="199">
        <f>Q902*H902</f>
        <v>0</v>
      </c>
      <c r="S902" s="199">
        <v>0</v>
      </c>
      <c r="T902" s="200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01" t="s">
        <v>113</v>
      </c>
      <c r="AT902" s="201" t="s">
        <v>109</v>
      </c>
      <c r="AU902" s="201" t="s">
        <v>73</v>
      </c>
      <c r="AY902" s="14" t="s">
        <v>114</v>
      </c>
      <c r="BE902" s="202">
        <f>IF(N902="základní",J902,0)</f>
        <v>0</v>
      </c>
      <c r="BF902" s="202">
        <f>IF(N902="snížená",J902,0)</f>
        <v>0</v>
      </c>
      <c r="BG902" s="202">
        <f>IF(N902="zákl. přenesená",J902,0)</f>
        <v>0</v>
      </c>
      <c r="BH902" s="202">
        <f>IF(N902="sníž. přenesená",J902,0)</f>
        <v>0</v>
      </c>
      <c r="BI902" s="202">
        <f>IF(N902="nulová",J902,0)</f>
        <v>0</v>
      </c>
      <c r="BJ902" s="14" t="s">
        <v>81</v>
      </c>
      <c r="BK902" s="202">
        <f>ROUND(I902*H902,2)</f>
        <v>0</v>
      </c>
      <c r="BL902" s="14" t="s">
        <v>113</v>
      </c>
      <c r="BM902" s="201" t="s">
        <v>3253</v>
      </c>
    </row>
    <row r="903" s="2" customFormat="1" ht="24.15" customHeight="1">
      <c r="A903" s="35"/>
      <c r="B903" s="36"/>
      <c r="C903" s="188" t="s">
        <v>3254</v>
      </c>
      <c r="D903" s="188" t="s">
        <v>109</v>
      </c>
      <c r="E903" s="189" t="s">
        <v>3255</v>
      </c>
      <c r="F903" s="190" t="s">
        <v>3256</v>
      </c>
      <c r="G903" s="191" t="s">
        <v>112</v>
      </c>
      <c r="H903" s="192">
        <v>1</v>
      </c>
      <c r="I903" s="193"/>
      <c r="J903" s="194">
        <f>ROUND(I903*H903,2)</f>
        <v>0</v>
      </c>
      <c r="K903" s="195"/>
      <c r="L903" s="196"/>
      <c r="M903" s="197" t="s">
        <v>1</v>
      </c>
      <c r="N903" s="198" t="s">
        <v>38</v>
      </c>
      <c r="O903" s="88"/>
      <c r="P903" s="199">
        <f>O903*H903</f>
        <v>0</v>
      </c>
      <c r="Q903" s="199">
        <v>0</v>
      </c>
      <c r="R903" s="199">
        <f>Q903*H903</f>
        <v>0</v>
      </c>
      <c r="S903" s="199">
        <v>0</v>
      </c>
      <c r="T903" s="200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1" t="s">
        <v>113</v>
      </c>
      <c r="AT903" s="201" t="s">
        <v>109</v>
      </c>
      <c r="AU903" s="201" t="s">
        <v>73</v>
      </c>
      <c r="AY903" s="14" t="s">
        <v>114</v>
      </c>
      <c r="BE903" s="202">
        <f>IF(N903="základní",J903,0)</f>
        <v>0</v>
      </c>
      <c r="BF903" s="202">
        <f>IF(N903="snížená",J903,0)</f>
        <v>0</v>
      </c>
      <c r="BG903" s="202">
        <f>IF(N903="zákl. přenesená",J903,0)</f>
        <v>0</v>
      </c>
      <c r="BH903" s="202">
        <f>IF(N903="sníž. přenesená",J903,0)</f>
        <v>0</v>
      </c>
      <c r="BI903" s="202">
        <f>IF(N903="nulová",J903,0)</f>
        <v>0</v>
      </c>
      <c r="BJ903" s="14" t="s">
        <v>81</v>
      </c>
      <c r="BK903" s="202">
        <f>ROUND(I903*H903,2)</f>
        <v>0</v>
      </c>
      <c r="BL903" s="14" t="s">
        <v>113</v>
      </c>
      <c r="BM903" s="201" t="s">
        <v>3257</v>
      </c>
    </row>
    <row r="904" s="2" customFormat="1" ht="24.15" customHeight="1">
      <c r="A904" s="35"/>
      <c r="B904" s="36"/>
      <c r="C904" s="188" t="s">
        <v>3258</v>
      </c>
      <c r="D904" s="188" t="s">
        <v>109</v>
      </c>
      <c r="E904" s="189" t="s">
        <v>3259</v>
      </c>
      <c r="F904" s="190" t="s">
        <v>3260</v>
      </c>
      <c r="G904" s="191" t="s">
        <v>112</v>
      </c>
      <c r="H904" s="192">
        <v>1</v>
      </c>
      <c r="I904" s="193"/>
      <c r="J904" s="194">
        <f>ROUND(I904*H904,2)</f>
        <v>0</v>
      </c>
      <c r="K904" s="195"/>
      <c r="L904" s="196"/>
      <c r="M904" s="197" t="s">
        <v>1</v>
      </c>
      <c r="N904" s="198" t="s">
        <v>38</v>
      </c>
      <c r="O904" s="88"/>
      <c r="P904" s="199">
        <f>O904*H904</f>
        <v>0</v>
      </c>
      <c r="Q904" s="199">
        <v>0</v>
      </c>
      <c r="R904" s="199">
        <f>Q904*H904</f>
        <v>0</v>
      </c>
      <c r="S904" s="199">
        <v>0</v>
      </c>
      <c r="T904" s="200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201" t="s">
        <v>113</v>
      </c>
      <c r="AT904" s="201" t="s">
        <v>109</v>
      </c>
      <c r="AU904" s="201" t="s">
        <v>73</v>
      </c>
      <c r="AY904" s="14" t="s">
        <v>114</v>
      </c>
      <c r="BE904" s="202">
        <f>IF(N904="základní",J904,0)</f>
        <v>0</v>
      </c>
      <c r="BF904" s="202">
        <f>IF(N904="snížená",J904,0)</f>
        <v>0</v>
      </c>
      <c r="BG904" s="202">
        <f>IF(N904="zákl. přenesená",J904,0)</f>
        <v>0</v>
      </c>
      <c r="BH904" s="202">
        <f>IF(N904="sníž. přenesená",J904,0)</f>
        <v>0</v>
      </c>
      <c r="BI904" s="202">
        <f>IF(N904="nulová",J904,0)</f>
        <v>0</v>
      </c>
      <c r="BJ904" s="14" t="s">
        <v>81</v>
      </c>
      <c r="BK904" s="202">
        <f>ROUND(I904*H904,2)</f>
        <v>0</v>
      </c>
      <c r="BL904" s="14" t="s">
        <v>113</v>
      </c>
      <c r="BM904" s="201" t="s">
        <v>3261</v>
      </c>
    </row>
    <row r="905" s="2" customFormat="1" ht="24.15" customHeight="1">
      <c r="A905" s="35"/>
      <c r="B905" s="36"/>
      <c r="C905" s="188" t="s">
        <v>3262</v>
      </c>
      <c r="D905" s="188" t="s">
        <v>109</v>
      </c>
      <c r="E905" s="189" t="s">
        <v>3263</v>
      </c>
      <c r="F905" s="190" t="s">
        <v>3264</v>
      </c>
      <c r="G905" s="191" t="s">
        <v>112</v>
      </c>
      <c r="H905" s="192">
        <v>1</v>
      </c>
      <c r="I905" s="193"/>
      <c r="J905" s="194">
        <f>ROUND(I905*H905,2)</f>
        <v>0</v>
      </c>
      <c r="K905" s="195"/>
      <c r="L905" s="196"/>
      <c r="M905" s="197" t="s">
        <v>1</v>
      </c>
      <c r="N905" s="198" t="s">
        <v>38</v>
      </c>
      <c r="O905" s="88"/>
      <c r="P905" s="199">
        <f>O905*H905</f>
        <v>0</v>
      </c>
      <c r="Q905" s="199">
        <v>0</v>
      </c>
      <c r="R905" s="199">
        <f>Q905*H905</f>
        <v>0</v>
      </c>
      <c r="S905" s="199">
        <v>0</v>
      </c>
      <c r="T905" s="200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01" t="s">
        <v>113</v>
      </c>
      <c r="AT905" s="201" t="s">
        <v>109</v>
      </c>
      <c r="AU905" s="201" t="s">
        <v>73</v>
      </c>
      <c r="AY905" s="14" t="s">
        <v>114</v>
      </c>
      <c r="BE905" s="202">
        <f>IF(N905="základní",J905,0)</f>
        <v>0</v>
      </c>
      <c r="BF905" s="202">
        <f>IF(N905="snížená",J905,0)</f>
        <v>0</v>
      </c>
      <c r="BG905" s="202">
        <f>IF(N905="zákl. přenesená",J905,0)</f>
        <v>0</v>
      </c>
      <c r="BH905" s="202">
        <f>IF(N905="sníž. přenesená",J905,0)</f>
        <v>0</v>
      </c>
      <c r="BI905" s="202">
        <f>IF(N905="nulová",J905,0)</f>
        <v>0</v>
      </c>
      <c r="BJ905" s="14" t="s">
        <v>81</v>
      </c>
      <c r="BK905" s="202">
        <f>ROUND(I905*H905,2)</f>
        <v>0</v>
      </c>
      <c r="BL905" s="14" t="s">
        <v>113</v>
      </c>
      <c r="BM905" s="201" t="s">
        <v>3265</v>
      </c>
    </row>
    <row r="906" s="2" customFormat="1" ht="24.15" customHeight="1">
      <c r="A906" s="35"/>
      <c r="B906" s="36"/>
      <c r="C906" s="188" t="s">
        <v>3266</v>
      </c>
      <c r="D906" s="188" t="s">
        <v>109</v>
      </c>
      <c r="E906" s="189" t="s">
        <v>3267</v>
      </c>
      <c r="F906" s="190" t="s">
        <v>3268</v>
      </c>
      <c r="G906" s="191" t="s">
        <v>112</v>
      </c>
      <c r="H906" s="192">
        <v>1</v>
      </c>
      <c r="I906" s="193"/>
      <c r="J906" s="194">
        <f>ROUND(I906*H906,2)</f>
        <v>0</v>
      </c>
      <c r="K906" s="195"/>
      <c r="L906" s="196"/>
      <c r="M906" s="197" t="s">
        <v>1</v>
      </c>
      <c r="N906" s="198" t="s">
        <v>38</v>
      </c>
      <c r="O906" s="88"/>
      <c r="P906" s="199">
        <f>O906*H906</f>
        <v>0</v>
      </c>
      <c r="Q906" s="199">
        <v>0</v>
      </c>
      <c r="R906" s="199">
        <f>Q906*H906</f>
        <v>0</v>
      </c>
      <c r="S906" s="199">
        <v>0</v>
      </c>
      <c r="T906" s="200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201" t="s">
        <v>113</v>
      </c>
      <c r="AT906" s="201" t="s">
        <v>109</v>
      </c>
      <c r="AU906" s="201" t="s">
        <v>73</v>
      </c>
      <c r="AY906" s="14" t="s">
        <v>114</v>
      </c>
      <c r="BE906" s="202">
        <f>IF(N906="základní",J906,0)</f>
        <v>0</v>
      </c>
      <c r="BF906" s="202">
        <f>IF(N906="snížená",J906,0)</f>
        <v>0</v>
      </c>
      <c r="BG906" s="202">
        <f>IF(N906="zákl. přenesená",J906,0)</f>
        <v>0</v>
      </c>
      <c r="BH906" s="202">
        <f>IF(N906="sníž. přenesená",J906,0)</f>
        <v>0</v>
      </c>
      <c r="BI906" s="202">
        <f>IF(N906="nulová",J906,0)</f>
        <v>0</v>
      </c>
      <c r="BJ906" s="14" t="s">
        <v>81</v>
      </c>
      <c r="BK906" s="202">
        <f>ROUND(I906*H906,2)</f>
        <v>0</v>
      </c>
      <c r="BL906" s="14" t="s">
        <v>113</v>
      </c>
      <c r="BM906" s="201" t="s">
        <v>3269</v>
      </c>
    </row>
    <row r="907" s="2" customFormat="1" ht="24.15" customHeight="1">
      <c r="A907" s="35"/>
      <c r="B907" s="36"/>
      <c r="C907" s="188" t="s">
        <v>3270</v>
      </c>
      <c r="D907" s="188" t="s">
        <v>109</v>
      </c>
      <c r="E907" s="189" t="s">
        <v>3271</v>
      </c>
      <c r="F907" s="190" t="s">
        <v>3272</v>
      </c>
      <c r="G907" s="191" t="s">
        <v>112</v>
      </c>
      <c r="H907" s="192">
        <v>1</v>
      </c>
      <c r="I907" s="193"/>
      <c r="J907" s="194">
        <f>ROUND(I907*H907,2)</f>
        <v>0</v>
      </c>
      <c r="K907" s="195"/>
      <c r="L907" s="196"/>
      <c r="M907" s="197" t="s">
        <v>1</v>
      </c>
      <c r="N907" s="198" t="s">
        <v>38</v>
      </c>
      <c r="O907" s="88"/>
      <c r="P907" s="199">
        <f>O907*H907</f>
        <v>0</v>
      </c>
      <c r="Q907" s="199">
        <v>0</v>
      </c>
      <c r="R907" s="199">
        <f>Q907*H907</f>
        <v>0</v>
      </c>
      <c r="S907" s="199">
        <v>0</v>
      </c>
      <c r="T907" s="200">
        <f>S907*H907</f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201" t="s">
        <v>113</v>
      </c>
      <c r="AT907" s="201" t="s">
        <v>109</v>
      </c>
      <c r="AU907" s="201" t="s">
        <v>73</v>
      </c>
      <c r="AY907" s="14" t="s">
        <v>114</v>
      </c>
      <c r="BE907" s="202">
        <f>IF(N907="základní",J907,0)</f>
        <v>0</v>
      </c>
      <c r="BF907" s="202">
        <f>IF(N907="snížená",J907,0)</f>
        <v>0</v>
      </c>
      <c r="BG907" s="202">
        <f>IF(N907="zákl. přenesená",J907,0)</f>
        <v>0</v>
      </c>
      <c r="BH907" s="202">
        <f>IF(N907="sníž. přenesená",J907,0)</f>
        <v>0</v>
      </c>
      <c r="BI907" s="202">
        <f>IF(N907="nulová",J907,0)</f>
        <v>0</v>
      </c>
      <c r="BJ907" s="14" t="s">
        <v>81</v>
      </c>
      <c r="BK907" s="202">
        <f>ROUND(I907*H907,2)</f>
        <v>0</v>
      </c>
      <c r="BL907" s="14" t="s">
        <v>113</v>
      </c>
      <c r="BM907" s="201" t="s">
        <v>3273</v>
      </c>
    </row>
    <row r="908" s="2" customFormat="1" ht="24.15" customHeight="1">
      <c r="A908" s="35"/>
      <c r="B908" s="36"/>
      <c r="C908" s="188" t="s">
        <v>3274</v>
      </c>
      <c r="D908" s="188" t="s">
        <v>109</v>
      </c>
      <c r="E908" s="189" t="s">
        <v>3275</v>
      </c>
      <c r="F908" s="190" t="s">
        <v>3276</v>
      </c>
      <c r="G908" s="191" t="s">
        <v>112</v>
      </c>
      <c r="H908" s="192">
        <v>1</v>
      </c>
      <c r="I908" s="193"/>
      <c r="J908" s="194">
        <f>ROUND(I908*H908,2)</f>
        <v>0</v>
      </c>
      <c r="K908" s="195"/>
      <c r="L908" s="196"/>
      <c r="M908" s="197" t="s">
        <v>1</v>
      </c>
      <c r="N908" s="198" t="s">
        <v>38</v>
      </c>
      <c r="O908" s="88"/>
      <c r="P908" s="199">
        <f>O908*H908</f>
        <v>0</v>
      </c>
      <c r="Q908" s="199">
        <v>0</v>
      </c>
      <c r="R908" s="199">
        <f>Q908*H908</f>
        <v>0</v>
      </c>
      <c r="S908" s="199">
        <v>0</v>
      </c>
      <c r="T908" s="200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01" t="s">
        <v>113</v>
      </c>
      <c r="AT908" s="201" t="s">
        <v>109</v>
      </c>
      <c r="AU908" s="201" t="s">
        <v>73</v>
      </c>
      <c r="AY908" s="14" t="s">
        <v>114</v>
      </c>
      <c r="BE908" s="202">
        <f>IF(N908="základní",J908,0)</f>
        <v>0</v>
      </c>
      <c r="BF908" s="202">
        <f>IF(N908="snížená",J908,0)</f>
        <v>0</v>
      </c>
      <c r="BG908" s="202">
        <f>IF(N908="zákl. přenesená",J908,0)</f>
        <v>0</v>
      </c>
      <c r="BH908" s="202">
        <f>IF(N908="sníž. přenesená",J908,0)</f>
        <v>0</v>
      </c>
      <c r="BI908" s="202">
        <f>IF(N908="nulová",J908,0)</f>
        <v>0</v>
      </c>
      <c r="BJ908" s="14" t="s">
        <v>81</v>
      </c>
      <c r="BK908" s="202">
        <f>ROUND(I908*H908,2)</f>
        <v>0</v>
      </c>
      <c r="BL908" s="14" t="s">
        <v>113</v>
      </c>
      <c r="BM908" s="201" t="s">
        <v>3277</v>
      </c>
    </row>
    <row r="909" s="2" customFormat="1" ht="24.15" customHeight="1">
      <c r="A909" s="35"/>
      <c r="B909" s="36"/>
      <c r="C909" s="188" t="s">
        <v>3278</v>
      </c>
      <c r="D909" s="188" t="s">
        <v>109</v>
      </c>
      <c r="E909" s="189" t="s">
        <v>3279</v>
      </c>
      <c r="F909" s="190" t="s">
        <v>3280</v>
      </c>
      <c r="G909" s="191" t="s">
        <v>112</v>
      </c>
      <c r="H909" s="192">
        <v>1</v>
      </c>
      <c r="I909" s="193"/>
      <c r="J909" s="194">
        <f>ROUND(I909*H909,2)</f>
        <v>0</v>
      </c>
      <c r="K909" s="195"/>
      <c r="L909" s="196"/>
      <c r="M909" s="197" t="s">
        <v>1</v>
      </c>
      <c r="N909" s="198" t="s">
        <v>38</v>
      </c>
      <c r="O909" s="88"/>
      <c r="P909" s="199">
        <f>O909*H909</f>
        <v>0</v>
      </c>
      <c r="Q909" s="199">
        <v>0</v>
      </c>
      <c r="R909" s="199">
        <f>Q909*H909</f>
        <v>0</v>
      </c>
      <c r="S909" s="199">
        <v>0</v>
      </c>
      <c r="T909" s="200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201" t="s">
        <v>113</v>
      </c>
      <c r="AT909" s="201" t="s">
        <v>109</v>
      </c>
      <c r="AU909" s="201" t="s">
        <v>73</v>
      </c>
      <c r="AY909" s="14" t="s">
        <v>114</v>
      </c>
      <c r="BE909" s="202">
        <f>IF(N909="základní",J909,0)</f>
        <v>0</v>
      </c>
      <c r="BF909" s="202">
        <f>IF(N909="snížená",J909,0)</f>
        <v>0</v>
      </c>
      <c r="BG909" s="202">
        <f>IF(N909="zákl. přenesená",J909,0)</f>
        <v>0</v>
      </c>
      <c r="BH909" s="202">
        <f>IF(N909="sníž. přenesená",J909,0)</f>
        <v>0</v>
      </c>
      <c r="BI909" s="202">
        <f>IF(N909="nulová",J909,0)</f>
        <v>0</v>
      </c>
      <c r="BJ909" s="14" t="s">
        <v>81</v>
      </c>
      <c r="BK909" s="202">
        <f>ROUND(I909*H909,2)</f>
        <v>0</v>
      </c>
      <c r="BL909" s="14" t="s">
        <v>113</v>
      </c>
      <c r="BM909" s="201" t="s">
        <v>3281</v>
      </c>
    </row>
    <row r="910" s="2" customFormat="1" ht="24.15" customHeight="1">
      <c r="A910" s="35"/>
      <c r="B910" s="36"/>
      <c r="C910" s="188" t="s">
        <v>3282</v>
      </c>
      <c r="D910" s="188" t="s">
        <v>109</v>
      </c>
      <c r="E910" s="189" t="s">
        <v>3283</v>
      </c>
      <c r="F910" s="190" t="s">
        <v>3284</v>
      </c>
      <c r="G910" s="191" t="s">
        <v>112</v>
      </c>
      <c r="H910" s="192">
        <v>1</v>
      </c>
      <c r="I910" s="193"/>
      <c r="J910" s="194">
        <f>ROUND(I910*H910,2)</f>
        <v>0</v>
      </c>
      <c r="K910" s="195"/>
      <c r="L910" s="196"/>
      <c r="M910" s="197" t="s">
        <v>1</v>
      </c>
      <c r="N910" s="198" t="s">
        <v>38</v>
      </c>
      <c r="O910" s="88"/>
      <c r="P910" s="199">
        <f>O910*H910</f>
        <v>0</v>
      </c>
      <c r="Q910" s="199">
        <v>0</v>
      </c>
      <c r="R910" s="199">
        <f>Q910*H910</f>
        <v>0</v>
      </c>
      <c r="S910" s="199">
        <v>0</v>
      </c>
      <c r="T910" s="200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201" t="s">
        <v>113</v>
      </c>
      <c r="AT910" s="201" t="s">
        <v>109</v>
      </c>
      <c r="AU910" s="201" t="s">
        <v>73</v>
      </c>
      <c r="AY910" s="14" t="s">
        <v>114</v>
      </c>
      <c r="BE910" s="202">
        <f>IF(N910="základní",J910,0)</f>
        <v>0</v>
      </c>
      <c r="BF910" s="202">
        <f>IF(N910="snížená",J910,0)</f>
        <v>0</v>
      </c>
      <c r="BG910" s="202">
        <f>IF(N910="zákl. přenesená",J910,0)</f>
        <v>0</v>
      </c>
      <c r="BH910" s="202">
        <f>IF(N910="sníž. přenesená",J910,0)</f>
        <v>0</v>
      </c>
      <c r="BI910" s="202">
        <f>IF(N910="nulová",J910,0)</f>
        <v>0</v>
      </c>
      <c r="BJ910" s="14" t="s">
        <v>81</v>
      </c>
      <c r="BK910" s="202">
        <f>ROUND(I910*H910,2)</f>
        <v>0</v>
      </c>
      <c r="BL910" s="14" t="s">
        <v>113</v>
      </c>
      <c r="BM910" s="201" t="s">
        <v>3285</v>
      </c>
    </row>
    <row r="911" s="2" customFormat="1" ht="24.15" customHeight="1">
      <c r="A911" s="35"/>
      <c r="B911" s="36"/>
      <c r="C911" s="188" t="s">
        <v>3286</v>
      </c>
      <c r="D911" s="188" t="s">
        <v>109</v>
      </c>
      <c r="E911" s="189" t="s">
        <v>3287</v>
      </c>
      <c r="F911" s="190" t="s">
        <v>3288</v>
      </c>
      <c r="G911" s="191" t="s">
        <v>112</v>
      </c>
      <c r="H911" s="192">
        <v>1</v>
      </c>
      <c r="I911" s="193"/>
      <c r="J911" s="194">
        <f>ROUND(I911*H911,2)</f>
        <v>0</v>
      </c>
      <c r="K911" s="195"/>
      <c r="L911" s="196"/>
      <c r="M911" s="197" t="s">
        <v>1</v>
      </c>
      <c r="N911" s="198" t="s">
        <v>38</v>
      </c>
      <c r="O911" s="88"/>
      <c r="P911" s="199">
        <f>O911*H911</f>
        <v>0</v>
      </c>
      <c r="Q911" s="199">
        <v>0</v>
      </c>
      <c r="R911" s="199">
        <f>Q911*H911</f>
        <v>0</v>
      </c>
      <c r="S911" s="199">
        <v>0</v>
      </c>
      <c r="T911" s="200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201" t="s">
        <v>113</v>
      </c>
      <c r="AT911" s="201" t="s">
        <v>109</v>
      </c>
      <c r="AU911" s="201" t="s">
        <v>73</v>
      </c>
      <c r="AY911" s="14" t="s">
        <v>114</v>
      </c>
      <c r="BE911" s="202">
        <f>IF(N911="základní",J911,0)</f>
        <v>0</v>
      </c>
      <c r="BF911" s="202">
        <f>IF(N911="snížená",J911,0)</f>
        <v>0</v>
      </c>
      <c r="BG911" s="202">
        <f>IF(N911="zákl. přenesená",J911,0)</f>
        <v>0</v>
      </c>
      <c r="BH911" s="202">
        <f>IF(N911="sníž. přenesená",J911,0)</f>
        <v>0</v>
      </c>
      <c r="BI911" s="202">
        <f>IF(N911="nulová",J911,0)</f>
        <v>0</v>
      </c>
      <c r="BJ911" s="14" t="s">
        <v>81</v>
      </c>
      <c r="BK911" s="202">
        <f>ROUND(I911*H911,2)</f>
        <v>0</v>
      </c>
      <c r="BL911" s="14" t="s">
        <v>113</v>
      </c>
      <c r="BM911" s="201" t="s">
        <v>3289</v>
      </c>
    </row>
    <row r="912" s="2" customFormat="1" ht="24.15" customHeight="1">
      <c r="A912" s="35"/>
      <c r="B912" s="36"/>
      <c r="C912" s="188" t="s">
        <v>3290</v>
      </c>
      <c r="D912" s="188" t="s">
        <v>109</v>
      </c>
      <c r="E912" s="189" t="s">
        <v>3291</v>
      </c>
      <c r="F912" s="190" t="s">
        <v>3292</v>
      </c>
      <c r="G912" s="191" t="s">
        <v>112</v>
      </c>
      <c r="H912" s="192">
        <v>1</v>
      </c>
      <c r="I912" s="193"/>
      <c r="J912" s="194">
        <f>ROUND(I912*H912,2)</f>
        <v>0</v>
      </c>
      <c r="K912" s="195"/>
      <c r="L912" s="196"/>
      <c r="M912" s="197" t="s">
        <v>1</v>
      </c>
      <c r="N912" s="198" t="s">
        <v>38</v>
      </c>
      <c r="O912" s="88"/>
      <c r="P912" s="199">
        <f>O912*H912</f>
        <v>0</v>
      </c>
      <c r="Q912" s="199">
        <v>0</v>
      </c>
      <c r="R912" s="199">
        <f>Q912*H912</f>
        <v>0</v>
      </c>
      <c r="S912" s="199">
        <v>0</v>
      </c>
      <c r="T912" s="200">
        <f>S912*H912</f>
        <v>0</v>
      </c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R912" s="201" t="s">
        <v>113</v>
      </c>
      <c r="AT912" s="201" t="s">
        <v>109</v>
      </c>
      <c r="AU912" s="201" t="s">
        <v>73</v>
      </c>
      <c r="AY912" s="14" t="s">
        <v>114</v>
      </c>
      <c r="BE912" s="202">
        <f>IF(N912="základní",J912,0)</f>
        <v>0</v>
      </c>
      <c r="BF912" s="202">
        <f>IF(N912="snížená",J912,0)</f>
        <v>0</v>
      </c>
      <c r="BG912" s="202">
        <f>IF(N912="zákl. přenesená",J912,0)</f>
        <v>0</v>
      </c>
      <c r="BH912" s="202">
        <f>IF(N912="sníž. přenesená",J912,0)</f>
        <v>0</v>
      </c>
      <c r="BI912" s="202">
        <f>IF(N912="nulová",J912,0)</f>
        <v>0</v>
      </c>
      <c r="BJ912" s="14" t="s">
        <v>81</v>
      </c>
      <c r="BK912" s="202">
        <f>ROUND(I912*H912,2)</f>
        <v>0</v>
      </c>
      <c r="BL912" s="14" t="s">
        <v>113</v>
      </c>
      <c r="BM912" s="201" t="s">
        <v>3293</v>
      </c>
    </row>
    <row r="913" s="2" customFormat="1" ht="24.15" customHeight="1">
      <c r="A913" s="35"/>
      <c r="B913" s="36"/>
      <c r="C913" s="188" t="s">
        <v>3294</v>
      </c>
      <c r="D913" s="188" t="s">
        <v>109</v>
      </c>
      <c r="E913" s="189" t="s">
        <v>3295</v>
      </c>
      <c r="F913" s="190" t="s">
        <v>3296</v>
      </c>
      <c r="G913" s="191" t="s">
        <v>112</v>
      </c>
      <c r="H913" s="192">
        <v>1</v>
      </c>
      <c r="I913" s="193"/>
      <c r="J913" s="194">
        <f>ROUND(I913*H913,2)</f>
        <v>0</v>
      </c>
      <c r="K913" s="195"/>
      <c r="L913" s="196"/>
      <c r="M913" s="197" t="s">
        <v>1</v>
      </c>
      <c r="N913" s="198" t="s">
        <v>38</v>
      </c>
      <c r="O913" s="88"/>
      <c r="P913" s="199">
        <f>O913*H913</f>
        <v>0</v>
      </c>
      <c r="Q913" s="199">
        <v>0</v>
      </c>
      <c r="R913" s="199">
        <f>Q913*H913</f>
        <v>0</v>
      </c>
      <c r="S913" s="199">
        <v>0</v>
      </c>
      <c r="T913" s="200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201" t="s">
        <v>113</v>
      </c>
      <c r="AT913" s="201" t="s">
        <v>109</v>
      </c>
      <c r="AU913" s="201" t="s">
        <v>73</v>
      </c>
      <c r="AY913" s="14" t="s">
        <v>114</v>
      </c>
      <c r="BE913" s="202">
        <f>IF(N913="základní",J913,0)</f>
        <v>0</v>
      </c>
      <c r="BF913" s="202">
        <f>IF(N913="snížená",J913,0)</f>
        <v>0</v>
      </c>
      <c r="BG913" s="202">
        <f>IF(N913="zákl. přenesená",J913,0)</f>
        <v>0</v>
      </c>
      <c r="BH913" s="202">
        <f>IF(N913="sníž. přenesená",J913,0)</f>
        <v>0</v>
      </c>
      <c r="BI913" s="202">
        <f>IF(N913="nulová",J913,0)</f>
        <v>0</v>
      </c>
      <c r="BJ913" s="14" t="s">
        <v>81</v>
      </c>
      <c r="BK913" s="202">
        <f>ROUND(I913*H913,2)</f>
        <v>0</v>
      </c>
      <c r="BL913" s="14" t="s">
        <v>113</v>
      </c>
      <c r="BM913" s="201" t="s">
        <v>3297</v>
      </c>
    </row>
    <row r="914" s="2" customFormat="1" ht="24.15" customHeight="1">
      <c r="A914" s="35"/>
      <c r="B914" s="36"/>
      <c r="C914" s="188" t="s">
        <v>3298</v>
      </c>
      <c r="D914" s="188" t="s">
        <v>109</v>
      </c>
      <c r="E914" s="189" t="s">
        <v>3299</v>
      </c>
      <c r="F914" s="190" t="s">
        <v>3300</v>
      </c>
      <c r="G914" s="191" t="s">
        <v>112</v>
      </c>
      <c r="H914" s="192">
        <v>1</v>
      </c>
      <c r="I914" s="193"/>
      <c r="J914" s="194">
        <f>ROUND(I914*H914,2)</f>
        <v>0</v>
      </c>
      <c r="K914" s="195"/>
      <c r="L914" s="196"/>
      <c r="M914" s="197" t="s">
        <v>1</v>
      </c>
      <c r="N914" s="198" t="s">
        <v>38</v>
      </c>
      <c r="O914" s="88"/>
      <c r="P914" s="199">
        <f>O914*H914</f>
        <v>0</v>
      </c>
      <c r="Q914" s="199">
        <v>0</v>
      </c>
      <c r="R914" s="199">
        <f>Q914*H914</f>
        <v>0</v>
      </c>
      <c r="S914" s="199">
        <v>0</v>
      </c>
      <c r="T914" s="200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01" t="s">
        <v>113</v>
      </c>
      <c r="AT914" s="201" t="s">
        <v>109</v>
      </c>
      <c r="AU914" s="201" t="s">
        <v>73</v>
      </c>
      <c r="AY914" s="14" t="s">
        <v>114</v>
      </c>
      <c r="BE914" s="202">
        <f>IF(N914="základní",J914,0)</f>
        <v>0</v>
      </c>
      <c r="BF914" s="202">
        <f>IF(N914="snížená",J914,0)</f>
        <v>0</v>
      </c>
      <c r="BG914" s="202">
        <f>IF(N914="zákl. přenesená",J914,0)</f>
        <v>0</v>
      </c>
      <c r="BH914" s="202">
        <f>IF(N914="sníž. přenesená",J914,0)</f>
        <v>0</v>
      </c>
      <c r="BI914" s="202">
        <f>IF(N914="nulová",J914,0)</f>
        <v>0</v>
      </c>
      <c r="BJ914" s="14" t="s">
        <v>81</v>
      </c>
      <c r="BK914" s="202">
        <f>ROUND(I914*H914,2)</f>
        <v>0</v>
      </c>
      <c r="BL914" s="14" t="s">
        <v>113</v>
      </c>
      <c r="BM914" s="201" t="s">
        <v>3301</v>
      </c>
    </row>
    <row r="915" s="2" customFormat="1" ht="24.15" customHeight="1">
      <c r="A915" s="35"/>
      <c r="B915" s="36"/>
      <c r="C915" s="188" t="s">
        <v>3302</v>
      </c>
      <c r="D915" s="188" t="s">
        <v>109</v>
      </c>
      <c r="E915" s="189" t="s">
        <v>3303</v>
      </c>
      <c r="F915" s="190" t="s">
        <v>3304</v>
      </c>
      <c r="G915" s="191" t="s">
        <v>112</v>
      </c>
      <c r="H915" s="192">
        <v>1</v>
      </c>
      <c r="I915" s="193"/>
      <c r="J915" s="194">
        <f>ROUND(I915*H915,2)</f>
        <v>0</v>
      </c>
      <c r="K915" s="195"/>
      <c r="L915" s="196"/>
      <c r="M915" s="197" t="s">
        <v>1</v>
      </c>
      <c r="N915" s="198" t="s">
        <v>38</v>
      </c>
      <c r="O915" s="88"/>
      <c r="P915" s="199">
        <f>O915*H915</f>
        <v>0</v>
      </c>
      <c r="Q915" s="199">
        <v>0</v>
      </c>
      <c r="R915" s="199">
        <f>Q915*H915</f>
        <v>0</v>
      </c>
      <c r="S915" s="199">
        <v>0</v>
      </c>
      <c r="T915" s="200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01" t="s">
        <v>113</v>
      </c>
      <c r="AT915" s="201" t="s">
        <v>109</v>
      </c>
      <c r="AU915" s="201" t="s">
        <v>73</v>
      </c>
      <c r="AY915" s="14" t="s">
        <v>114</v>
      </c>
      <c r="BE915" s="202">
        <f>IF(N915="základní",J915,0)</f>
        <v>0</v>
      </c>
      <c r="BF915" s="202">
        <f>IF(N915="snížená",J915,0)</f>
        <v>0</v>
      </c>
      <c r="BG915" s="202">
        <f>IF(N915="zákl. přenesená",J915,0)</f>
        <v>0</v>
      </c>
      <c r="BH915" s="202">
        <f>IF(N915="sníž. přenesená",J915,0)</f>
        <v>0</v>
      </c>
      <c r="BI915" s="202">
        <f>IF(N915="nulová",J915,0)</f>
        <v>0</v>
      </c>
      <c r="BJ915" s="14" t="s">
        <v>81</v>
      </c>
      <c r="BK915" s="202">
        <f>ROUND(I915*H915,2)</f>
        <v>0</v>
      </c>
      <c r="BL915" s="14" t="s">
        <v>113</v>
      </c>
      <c r="BM915" s="201" t="s">
        <v>3305</v>
      </c>
    </row>
    <row r="916" s="2" customFormat="1" ht="24.15" customHeight="1">
      <c r="A916" s="35"/>
      <c r="B916" s="36"/>
      <c r="C916" s="188" t="s">
        <v>3306</v>
      </c>
      <c r="D916" s="188" t="s">
        <v>109</v>
      </c>
      <c r="E916" s="189" t="s">
        <v>3307</v>
      </c>
      <c r="F916" s="190" t="s">
        <v>3308</v>
      </c>
      <c r="G916" s="191" t="s">
        <v>112</v>
      </c>
      <c r="H916" s="192">
        <v>1</v>
      </c>
      <c r="I916" s="193"/>
      <c r="J916" s="194">
        <f>ROUND(I916*H916,2)</f>
        <v>0</v>
      </c>
      <c r="K916" s="195"/>
      <c r="L916" s="196"/>
      <c r="M916" s="197" t="s">
        <v>1</v>
      </c>
      <c r="N916" s="198" t="s">
        <v>38</v>
      </c>
      <c r="O916" s="88"/>
      <c r="P916" s="199">
        <f>O916*H916</f>
        <v>0</v>
      </c>
      <c r="Q916" s="199">
        <v>0</v>
      </c>
      <c r="R916" s="199">
        <f>Q916*H916</f>
        <v>0</v>
      </c>
      <c r="S916" s="199">
        <v>0</v>
      </c>
      <c r="T916" s="200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201" t="s">
        <v>113</v>
      </c>
      <c r="AT916" s="201" t="s">
        <v>109</v>
      </c>
      <c r="AU916" s="201" t="s">
        <v>73</v>
      </c>
      <c r="AY916" s="14" t="s">
        <v>114</v>
      </c>
      <c r="BE916" s="202">
        <f>IF(N916="základní",J916,0)</f>
        <v>0</v>
      </c>
      <c r="BF916" s="202">
        <f>IF(N916="snížená",J916,0)</f>
        <v>0</v>
      </c>
      <c r="BG916" s="202">
        <f>IF(N916="zákl. přenesená",J916,0)</f>
        <v>0</v>
      </c>
      <c r="BH916" s="202">
        <f>IF(N916="sníž. přenesená",J916,0)</f>
        <v>0</v>
      </c>
      <c r="BI916" s="202">
        <f>IF(N916="nulová",J916,0)</f>
        <v>0</v>
      </c>
      <c r="BJ916" s="14" t="s">
        <v>81</v>
      </c>
      <c r="BK916" s="202">
        <f>ROUND(I916*H916,2)</f>
        <v>0</v>
      </c>
      <c r="BL916" s="14" t="s">
        <v>113</v>
      </c>
      <c r="BM916" s="201" t="s">
        <v>3309</v>
      </c>
    </row>
    <row r="917" s="2" customFormat="1" ht="24.15" customHeight="1">
      <c r="A917" s="35"/>
      <c r="B917" s="36"/>
      <c r="C917" s="188" t="s">
        <v>3310</v>
      </c>
      <c r="D917" s="188" t="s">
        <v>109</v>
      </c>
      <c r="E917" s="189" t="s">
        <v>3311</v>
      </c>
      <c r="F917" s="190" t="s">
        <v>3312</v>
      </c>
      <c r="G917" s="191" t="s">
        <v>112</v>
      </c>
      <c r="H917" s="192">
        <v>1</v>
      </c>
      <c r="I917" s="193"/>
      <c r="J917" s="194">
        <f>ROUND(I917*H917,2)</f>
        <v>0</v>
      </c>
      <c r="K917" s="195"/>
      <c r="L917" s="196"/>
      <c r="M917" s="197" t="s">
        <v>1</v>
      </c>
      <c r="N917" s="198" t="s">
        <v>38</v>
      </c>
      <c r="O917" s="88"/>
      <c r="P917" s="199">
        <f>O917*H917</f>
        <v>0</v>
      </c>
      <c r="Q917" s="199">
        <v>0</v>
      </c>
      <c r="R917" s="199">
        <f>Q917*H917</f>
        <v>0</v>
      </c>
      <c r="S917" s="199">
        <v>0</v>
      </c>
      <c r="T917" s="200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01" t="s">
        <v>113</v>
      </c>
      <c r="AT917" s="201" t="s">
        <v>109</v>
      </c>
      <c r="AU917" s="201" t="s">
        <v>73</v>
      </c>
      <c r="AY917" s="14" t="s">
        <v>114</v>
      </c>
      <c r="BE917" s="202">
        <f>IF(N917="základní",J917,0)</f>
        <v>0</v>
      </c>
      <c r="BF917" s="202">
        <f>IF(N917="snížená",J917,0)</f>
        <v>0</v>
      </c>
      <c r="BG917" s="202">
        <f>IF(N917="zákl. přenesená",J917,0)</f>
        <v>0</v>
      </c>
      <c r="BH917" s="202">
        <f>IF(N917="sníž. přenesená",J917,0)</f>
        <v>0</v>
      </c>
      <c r="BI917" s="202">
        <f>IF(N917="nulová",J917,0)</f>
        <v>0</v>
      </c>
      <c r="BJ917" s="14" t="s">
        <v>81</v>
      </c>
      <c r="BK917" s="202">
        <f>ROUND(I917*H917,2)</f>
        <v>0</v>
      </c>
      <c r="BL917" s="14" t="s">
        <v>113</v>
      </c>
      <c r="BM917" s="201" t="s">
        <v>3313</v>
      </c>
    </row>
    <row r="918" s="2" customFormat="1" ht="21.75" customHeight="1">
      <c r="A918" s="35"/>
      <c r="B918" s="36"/>
      <c r="C918" s="188" t="s">
        <v>3314</v>
      </c>
      <c r="D918" s="188" t="s">
        <v>109</v>
      </c>
      <c r="E918" s="189" t="s">
        <v>3315</v>
      </c>
      <c r="F918" s="190" t="s">
        <v>3316</v>
      </c>
      <c r="G918" s="191" t="s">
        <v>112</v>
      </c>
      <c r="H918" s="192">
        <v>1</v>
      </c>
      <c r="I918" s="193"/>
      <c r="J918" s="194">
        <f>ROUND(I918*H918,2)</f>
        <v>0</v>
      </c>
      <c r="K918" s="195"/>
      <c r="L918" s="196"/>
      <c r="M918" s="197" t="s">
        <v>1</v>
      </c>
      <c r="N918" s="198" t="s">
        <v>38</v>
      </c>
      <c r="O918" s="88"/>
      <c r="P918" s="199">
        <f>O918*H918</f>
        <v>0</v>
      </c>
      <c r="Q918" s="199">
        <v>0</v>
      </c>
      <c r="R918" s="199">
        <f>Q918*H918</f>
        <v>0</v>
      </c>
      <c r="S918" s="199">
        <v>0</v>
      </c>
      <c r="T918" s="200">
        <f>S918*H918</f>
        <v>0</v>
      </c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R918" s="201" t="s">
        <v>113</v>
      </c>
      <c r="AT918" s="201" t="s">
        <v>109</v>
      </c>
      <c r="AU918" s="201" t="s">
        <v>73</v>
      </c>
      <c r="AY918" s="14" t="s">
        <v>114</v>
      </c>
      <c r="BE918" s="202">
        <f>IF(N918="základní",J918,0)</f>
        <v>0</v>
      </c>
      <c r="BF918" s="202">
        <f>IF(N918="snížená",J918,0)</f>
        <v>0</v>
      </c>
      <c r="BG918" s="202">
        <f>IF(N918="zákl. přenesená",J918,0)</f>
        <v>0</v>
      </c>
      <c r="BH918" s="202">
        <f>IF(N918="sníž. přenesená",J918,0)</f>
        <v>0</v>
      </c>
      <c r="BI918" s="202">
        <f>IF(N918="nulová",J918,0)</f>
        <v>0</v>
      </c>
      <c r="BJ918" s="14" t="s">
        <v>81</v>
      </c>
      <c r="BK918" s="202">
        <f>ROUND(I918*H918,2)</f>
        <v>0</v>
      </c>
      <c r="BL918" s="14" t="s">
        <v>113</v>
      </c>
      <c r="BM918" s="201" t="s">
        <v>3317</v>
      </c>
    </row>
    <row r="919" s="2" customFormat="1" ht="24.15" customHeight="1">
      <c r="A919" s="35"/>
      <c r="B919" s="36"/>
      <c r="C919" s="188" t="s">
        <v>3318</v>
      </c>
      <c r="D919" s="188" t="s">
        <v>109</v>
      </c>
      <c r="E919" s="189" t="s">
        <v>3319</v>
      </c>
      <c r="F919" s="190" t="s">
        <v>3320</v>
      </c>
      <c r="G919" s="191" t="s">
        <v>112</v>
      </c>
      <c r="H919" s="192">
        <v>1</v>
      </c>
      <c r="I919" s="193"/>
      <c r="J919" s="194">
        <f>ROUND(I919*H919,2)</f>
        <v>0</v>
      </c>
      <c r="K919" s="195"/>
      <c r="L919" s="196"/>
      <c r="M919" s="197" t="s">
        <v>1</v>
      </c>
      <c r="N919" s="198" t="s">
        <v>38</v>
      </c>
      <c r="O919" s="88"/>
      <c r="P919" s="199">
        <f>O919*H919</f>
        <v>0</v>
      </c>
      <c r="Q919" s="199">
        <v>0</v>
      </c>
      <c r="R919" s="199">
        <f>Q919*H919</f>
        <v>0</v>
      </c>
      <c r="S919" s="199">
        <v>0</v>
      </c>
      <c r="T919" s="200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201" t="s">
        <v>113</v>
      </c>
      <c r="AT919" s="201" t="s">
        <v>109</v>
      </c>
      <c r="AU919" s="201" t="s">
        <v>73</v>
      </c>
      <c r="AY919" s="14" t="s">
        <v>114</v>
      </c>
      <c r="BE919" s="202">
        <f>IF(N919="základní",J919,0)</f>
        <v>0</v>
      </c>
      <c r="BF919" s="202">
        <f>IF(N919="snížená",J919,0)</f>
        <v>0</v>
      </c>
      <c r="BG919" s="202">
        <f>IF(N919="zákl. přenesená",J919,0)</f>
        <v>0</v>
      </c>
      <c r="BH919" s="202">
        <f>IF(N919="sníž. přenesená",J919,0)</f>
        <v>0</v>
      </c>
      <c r="BI919" s="202">
        <f>IF(N919="nulová",J919,0)</f>
        <v>0</v>
      </c>
      <c r="BJ919" s="14" t="s">
        <v>81</v>
      </c>
      <c r="BK919" s="202">
        <f>ROUND(I919*H919,2)</f>
        <v>0</v>
      </c>
      <c r="BL919" s="14" t="s">
        <v>113</v>
      </c>
      <c r="BM919" s="201" t="s">
        <v>3321</v>
      </c>
    </row>
    <row r="920" s="2" customFormat="1" ht="24.15" customHeight="1">
      <c r="A920" s="35"/>
      <c r="B920" s="36"/>
      <c r="C920" s="188" t="s">
        <v>3322</v>
      </c>
      <c r="D920" s="188" t="s">
        <v>109</v>
      </c>
      <c r="E920" s="189" t="s">
        <v>3323</v>
      </c>
      <c r="F920" s="190" t="s">
        <v>3324</v>
      </c>
      <c r="G920" s="191" t="s">
        <v>112</v>
      </c>
      <c r="H920" s="192">
        <v>1</v>
      </c>
      <c r="I920" s="193"/>
      <c r="J920" s="194">
        <f>ROUND(I920*H920,2)</f>
        <v>0</v>
      </c>
      <c r="K920" s="195"/>
      <c r="L920" s="196"/>
      <c r="M920" s="197" t="s">
        <v>1</v>
      </c>
      <c r="N920" s="198" t="s">
        <v>38</v>
      </c>
      <c r="O920" s="88"/>
      <c r="P920" s="199">
        <f>O920*H920</f>
        <v>0</v>
      </c>
      <c r="Q920" s="199">
        <v>0</v>
      </c>
      <c r="R920" s="199">
        <f>Q920*H920</f>
        <v>0</v>
      </c>
      <c r="S920" s="199">
        <v>0</v>
      </c>
      <c r="T920" s="200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201" t="s">
        <v>113</v>
      </c>
      <c r="AT920" s="201" t="s">
        <v>109</v>
      </c>
      <c r="AU920" s="201" t="s">
        <v>73</v>
      </c>
      <c r="AY920" s="14" t="s">
        <v>114</v>
      </c>
      <c r="BE920" s="202">
        <f>IF(N920="základní",J920,0)</f>
        <v>0</v>
      </c>
      <c r="BF920" s="202">
        <f>IF(N920="snížená",J920,0)</f>
        <v>0</v>
      </c>
      <c r="BG920" s="202">
        <f>IF(N920="zákl. přenesená",J920,0)</f>
        <v>0</v>
      </c>
      <c r="BH920" s="202">
        <f>IF(N920="sníž. přenesená",J920,0)</f>
        <v>0</v>
      </c>
      <c r="BI920" s="202">
        <f>IF(N920="nulová",J920,0)</f>
        <v>0</v>
      </c>
      <c r="BJ920" s="14" t="s">
        <v>81</v>
      </c>
      <c r="BK920" s="202">
        <f>ROUND(I920*H920,2)</f>
        <v>0</v>
      </c>
      <c r="BL920" s="14" t="s">
        <v>113</v>
      </c>
      <c r="BM920" s="201" t="s">
        <v>3325</v>
      </c>
    </row>
    <row r="921" s="2" customFormat="1" ht="24.15" customHeight="1">
      <c r="A921" s="35"/>
      <c r="B921" s="36"/>
      <c r="C921" s="188" t="s">
        <v>3326</v>
      </c>
      <c r="D921" s="188" t="s">
        <v>109</v>
      </c>
      <c r="E921" s="189" t="s">
        <v>3327</v>
      </c>
      <c r="F921" s="190" t="s">
        <v>3328</v>
      </c>
      <c r="G921" s="191" t="s">
        <v>112</v>
      </c>
      <c r="H921" s="192">
        <v>1</v>
      </c>
      <c r="I921" s="193"/>
      <c r="J921" s="194">
        <f>ROUND(I921*H921,2)</f>
        <v>0</v>
      </c>
      <c r="K921" s="195"/>
      <c r="L921" s="196"/>
      <c r="M921" s="197" t="s">
        <v>1</v>
      </c>
      <c r="N921" s="198" t="s">
        <v>38</v>
      </c>
      <c r="O921" s="88"/>
      <c r="P921" s="199">
        <f>O921*H921</f>
        <v>0</v>
      </c>
      <c r="Q921" s="199">
        <v>0</v>
      </c>
      <c r="R921" s="199">
        <f>Q921*H921</f>
        <v>0</v>
      </c>
      <c r="S921" s="199">
        <v>0</v>
      </c>
      <c r="T921" s="200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201" t="s">
        <v>113</v>
      </c>
      <c r="AT921" s="201" t="s">
        <v>109</v>
      </c>
      <c r="AU921" s="201" t="s">
        <v>73</v>
      </c>
      <c r="AY921" s="14" t="s">
        <v>114</v>
      </c>
      <c r="BE921" s="202">
        <f>IF(N921="základní",J921,0)</f>
        <v>0</v>
      </c>
      <c r="BF921" s="202">
        <f>IF(N921="snížená",J921,0)</f>
        <v>0</v>
      </c>
      <c r="BG921" s="202">
        <f>IF(N921="zákl. přenesená",J921,0)</f>
        <v>0</v>
      </c>
      <c r="BH921" s="202">
        <f>IF(N921="sníž. přenesená",J921,0)</f>
        <v>0</v>
      </c>
      <c r="BI921" s="202">
        <f>IF(N921="nulová",J921,0)</f>
        <v>0</v>
      </c>
      <c r="BJ921" s="14" t="s">
        <v>81</v>
      </c>
      <c r="BK921" s="202">
        <f>ROUND(I921*H921,2)</f>
        <v>0</v>
      </c>
      <c r="BL921" s="14" t="s">
        <v>113</v>
      </c>
      <c r="BM921" s="201" t="s">
        <v>3329</v>
      </c>
    </row>
    <row r="922" s="2" customFormat="1" ht="24.15" customHeight="1">
      <c r="A922" s="35"/>
      <c r="B922" s="36"/>
      <c r="C922" s="188" t="s">
        <v>3330</v>
      </c>
      <c r="D922" s="188" t="s">
        <v>109</v>
      </c>
      <c r="E922" s="189" t="s">
        <v>3331</v>
      </c>
      <c r="F922" s="190" t="s">
        <v>3332</v>
      </c>
      <c r="G922" s="191" t="s">
        <v>112</v>
      </c>
      <c r="H922" s="192">
        <v>1</v>
      </c>
      <c r="I922" s="193"/>
      <c r="J922" s="194">
        <f>ROUND(I922*H922,2)</f>
        <v>0</v>
      </c>
      <c r="K922" s="195"/>
      <c r="L922" s="196"/>
      <c r="M922" s="197" t="s">
        <v>1</v>
      </c>
      <c r="N922" s="198" t="s">
        <v>38</v>
      </c>
      <c r="O922" s="88"/>
      <c r="P922" s="199">
        <f>O922*H922</f>
        <v>0</v>
      </c>
      <c r="Q922" s="199">
        <v>0</v>
      </c>
      <c r="R922" s="199">
        <f>Q922*H922</f>
        <v>0</v>
      </c>
      <c r="S922" s="199">
        <v>0</v>
      </c>
      <c r="T922" s="200">
        <f>S922*H922</f>
        <v>0</v>
      </c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R922" s="201" t="s">
        <v>113</v>
      </c>
      <c r="AT922" s="201" t="s">
        <v>109</v>
      </c>
      <c r="AU922" s="201" t="s">
        <v>73</v>
      </c>
      <c r="AY922" s="14" t="s">
        <v>114</v>
      </c>
      <c r="BE922" s="202">
        <f>IF(N922="základní",J922,0)</f>
        <v>0</v>
      </c>
      <c r="BF922" s="202">
        <f>IF(N922="snížená",J922,0)</f>
        <v>0</v>
      </c>
      <c r="BG922" s="202">
        <f>IF(N922="zákl. přenesená",J922,0)</f>
        <v>0</v>
      </c>
      <c r="BH922" s="202">
        <f>IF(N922="sníž. přenesená",J922,0)</f>
        <v>0</v>
      </c>
      <c r="BI922" s="202">
        <f>IF(N922="nulová",J922,0)</f>
        <v>0</v>
      </c>
      <c r="BJ922" s="14" t="s">
        <v>81</v>
      </c>
      <c r="BK922" s="202">
        <f>ROUND(I922*H922,2)</f>
        <v>0</v>
      </c>
      <c r="BL922" s="14" t="s">
        <v>113</v>
      </c>
      <c r="BM922" s="201" t="s">
        <v>3333</v>
      </c>
    </row>
    <row r="923" s="2" customFormat="1" ht="24.15" customHeight="1">
      <c r="A923" s="35"/>
      <c r="B923" s="36"/>
      <c r="C923" s="188" t="s">
        <v>3334</v>
      </c>
      <c r="D923" s="188" t="s">
        <v>109</v>
      </c>
      <c r="E923" s="189" t="s">
        <v>3335</v>
      </c>
      <c r="F923" s="190" t="s">
        <v>3336</v>
      </c>
      <c r="G923" s="191" t="s">
        <v>112</v>
      </c>
      <c r="H923" s="192">
        <v>1</v>
      </c>
      <c r="I923" s="193"/>
      <c r="J923" s="194">
        <f>ROUND(I923*H923,2)</f>
        <v>0</v>
      </c>
      <c r="K923" s="195"/>
      <c r="L923" s="196"/>
      <c r="M923" s="197" t="s">
        <v>1</v>
      </c>
      <c r="N923" s="198" t="s">
        <v>38</v>
      </c>
      <c r="O923" s="88"/>
      <c r="P923" s="199">
        <f>O923*H923</f>
        <v>0</v>
      </c>
      <c r="Q923" s="199">
        <v>0</v>
      </c>
      <c r="R923" s="199">
        <f>Q923*H923</f>
        <v>0</v>
      </c>
      <c r="S923" s="199">
        <v>0</v>
      </c>
      <c r="T923" s="200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01" t="s">
        <v>113</v>
      </c>
      <c r="AT923" s="201" t="s">
        <v>109</v>
      </c>
      <c r="AU923" s="201" t="s">
        <v>73</v>
      </c>
      <c r="AY923" s="14" t="s">
        <v>114</v>
      </c>
      <c r="BE923" s="202">
        <f>IF(N923="základní",J923,0)</f>
        <v>0</v>
      </c>
      <c r="BF923" s="202">
        <f>IF(N923="snížená",J923,0)</f>
        <v>0</v>
      </c>
      <c r="BG923" s="202">
        <f>IF(N923="zákl. přenesená",J923,0)</f>
        <v>0</v>
      </c>
      <c r="BH923" s="202">
        <f>IF(N923="sníž. přenesená",J923,0)</f>
        <v>0</v>
      </c>
      <c r="BI923" s="202">
        <f>IF(N923="nulová",J923,0)</f>
        <v>0</v>
      </c>
      <c r="BJ923" s="14" t="s">
        <v>81</v>
      </c>
      <c r="BK923" s="202">
        <f>ROUND(I923*H923,2)</f>
        <v>0</v>
      </c>
      <c r="BL923" s="14" t="s">
        <v>113</v>
      </c>
      <c r="BM923" s="201" t="s">
        <v>3337</v>
      </c>
    </row>
    <row r="924" s="2" customFormat="1" ht="24.15" customHeight="1">
      <c r="A924" s="35"/>
      <c r="B924" s="36"/>
      <c r="C924" s="188" t="s">
        <v>3338</v>
      </c>
      <c r="D924" s="188" t="s">
        <v>109</v>
      </c>
      <c r="E924" s="189" t="s">
        <v>3339</v>
      </c>
      <c r="F924" s="190" t="s">
        <v>3340</v>
      </c>
      <c r="G924" s="191" t="s">
        <v>112</v>
      </c>
      <c r="H924" s="192">
        <v>1</v>
      </c>
      <c r="I924" s="193"/>
      <c r="J924" s="194">
        <f>ROUND(I924*H924,2)</f>
        <v>0</v>
      </c>
      <c r="K924" s="195"/>
      <c r="L924" s="196"/>
      <c r="M924" s="197" t="s">
        <v>1</v>
      </c>
      <c r="N924" s="198" t="s">
        <v>38</v>
      </c>
      <c r="O924" s="88"/>
      <c r="P924" s="199">
        <f>O924*H924</f>
        <v>0</v>
      </c>
      <c r="Q924" s="199">
        <v>0</v>
      </c>
      <c r="R924" s="199">
        <f>Q924*H924</f>
        <v>0</v>
      </c>
      <c r="S924" s="199">
        <v>0</v>
      </c>
      <c r="T924" s="200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201" t="s">
        <v>113</v>
      </c>
      <c r="AT924" s="201" t="s">
        <v>109</v>
      </c>
      <c r="AU924" s="201" t="s">
        <v>73</v>
      </c>
      <c r="AY924" s="14" t="s">
        <v>114</v>
      </c>
      <c r="BE924" s="202">
        <f>IF(N924="základní",J924,0)</f>
        <v>0</v>
      </c>
      <c r="BF924" s="202">
        <f>IF(N924="snížená",J924,0)</f>
        <v>0</v>
      </c>
      <c r="BG924" s="202">
        <f>IF(N924="zákl. přenesená",J924,0)</f>
        <v>0</v>
      </c>
      <c r="BH924" s="202">
        <f>IF(N924="sníž. přenesená",J924,0)</f>
        <v>0</v>
      </c>
      <c r="BI924" s="202">
        <f>IF(N924="nulová",J924,0)</f>
        <v>0</v>
      </c>
      <c r="BJ924" s="14" t="s">
        <v>81</v>
      </c>
      <c r="BK924" s="202">
        <f>ROUND(I924*H924,2)</f>
        <v>0</v>
      </c>
      <c r="BL924" s="14" t="s">
        <v>113</v>
      </c>
      <c r="BM924" s="201" t="s">
        <v>3341</v>
      </c>
    </row>
    <row r="925" s="2" customFormat="1" ht="24.15" customHeight="1">
      <c r="A925" s="35"/>
      <c r="B925" s="36"/>
      <c r="C925" s="188" t="s">
        <v>3342</v>
      </c>
      <c r="D925" s="188" t="s">
        <v>109</v>
      </c>
      <c r="E925" s="189" t="s">
        <v>3343</v>
      </c>
      <c r="F925" s="190" t="s">
        <v>3344</v>
      </c>
      <c r="G925" s="191" t="s">
        <v>112</v>
      </c>
      <c r="H925" s="192">
        <v>1</v>
      </c>
      <c r="I925" s="193"/>
      <c r="J925" s="194">
        <f>ROUND(I925*H925,2)</f>
        <v>0</v>
      </c>
      <c r="K925" s="195"/>
      <c r="L925" s="196"/>
      <c r="M925" s="197" t="s">
        <v>1</v>
      </c>
      <c r="N925" s="198" t="s">
        <v>38</v>
      </c>
      <c r="O925" s="88"/>
      <c r="P925" s="199">
        <f>O925*H925</f>
        <v>0</v>
      </c>
      <c r="Q925" s="199">
        <v>0</v>
      </c>
      <c r="R925" s="199">
        <f>Q925*H925</f>
        <v>0</v>
      </c>
      <c r="S925" s="199">
        <v>0</v>
      </c>
      <c r="T925" s="200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01" t="s">
        <v>113</v>
      </c>
      <c r="AT925" s="201" t="s">
        <v>109</v>
      </c>
      <c r="AU925" s="201" t="s">
        <v>73</v>
      </c>
      <c r="AY925" s="14" t="s">
        <v>114</v>
      </c>
      <c r="BE925" s="202">
        <f>IF(N925="základní",J925,0)</f>
        <v>0</v>
      </c>
      <c r="BF925" s="202">
        <f>IF(N925="snížená",J925,0)</f>
        <v>0</v>
      </c>
      <c r="BG925" s="202">
        <f>IF(N925="zákl. přenesená",J925,0)</f>
        <v>0</v>
      </c>
      <c r="BH925" s="202">
        <f>IF(N925="sníž. přenesená",J925,0)</f>
        <v>0</v>
      </c>
      <c r="BI925" s="202">
        <f>IF(N925="nulová",J925,0)</f>
        <v>0</v>
      </c>
      <c r="BJ925" s="14" t="s">
        <v>81</v>
      </c>
      <c r="BK925" s="202">
        <f>ROUND(I925*H925,2)</f>
        <v>0</v>
      </c>
      <c r="BL925" s="14" t="s">
        <v>113</v>
      </c>
      <c r="BM925" s="201" t="s">
        <v>3345</v>
      </c>
    </row>
    <row r="926" s="2" customFormat="1" ht="24.15" customHeight="1">
      <c r="A926" s="35"/>
      <c r="B926" s="36"/>
      <c r="C926" s="188" t="s">
        <v>3346</v>
      </c>
      <c r="D926" s="188" t="s">
        <v>109</v>
      </c>
      <c r="E926" s="189" t="s">
        <v>3347</v>
      </c>
      <c r="F926" s="190" t="s">
        <v>3348</v>
      </c>
      <c r="G926" s="191" t="s">
        <v>112</v>
      </c>
      <c r="H926" s="192">
        <v>1</v>
      </c>
      <c r="I926" s="193"/>
      <c r="J926" s="194">
        <f>ROUND(I926*H926,2)</f>
        <v>0</v>
      </c>
      <c r="K926" s="195"/>
      <c r="L926" s="196"/>
      <c r="M926" s="197" t="s">
        <v>1</v>
      </c>
      <c r="N926" s="198" t="s">
        <v>38</v>
      </c>
      <c r="O926" s="88"/>
      <c r="P926" s="199">
        <f>O926*H926</f>
        <v>0</v>
      </c>
      <c r="Q926" s="199">
        <v>0</v>
      </c>
      <c r="R926" s="199">
        <f>Q926*H926</f>
        <v>0</v>
      </c>
      <c r="S926" s="199">
        <v>0</v>
      </c>
      <c r="T926" s="200">
        <f>S926*H926</f>
        <v>0</v>
      </c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R926" s="201" t="s">
        <v>113</v>
      </c>
      <c r="AT926" s="201" t="s">
        <v>109</v>
      </c>
      <c r="AU926" s="201" t="s">
        <v>73</v>
      </c>
      <c r="AY926" s="14" t="s">
        <v>114</v>
      </c>
      <c r="BE926" s="202">
        <f>IF(N926="základní",J926,0)</f>
        <v>0</v>
      </c>
      <c r="BF926" s="202">
        <f>IF(N926="snížená",J926,0)</f>
        <v>0</v>
      </c>
      <c r="BG926" s="202">
        <f>IF(N926="zákl. přenesená",J926,0)</f>
        <v>0</v>
      </c>
      <c r="BH926" s="202">
        <f>IF(N926="sníž. přenesená",J926,0)</f>
        <v>0</v>
      </c>
      <c r="BI926" s="202">
        <f>IF(N926="nulová",J926,0)</f>
        <v>0</v>
      </c>
      <c r="BJ926" s="14" t="s">
        <v>81</v>
      </c>
      <c r="BK926" s="202">
        <f>ROUND(I926*H926,2)</f>
        <v>0</v>
      </c>
      <c r="BL926" s="14" t="s">
        <v>113</v>
      </c>
      <c r="BM926" s="201" t="s">
        <v>3349</v>
      </c>
    </row>
    <row r="927" s="2" customFormat="1" ht="24.15" customHeight="1">
      <c r="A927" s="35"/>
      <c r="B927" s="36"/>
      <c r="C927" s="188" t="s">
        <v>3350</v>
      </c>
      <c r="D927" s="188" t="s">
        <v>109</v>
      </c>
      <c r="E927" s="189" t="s">
        <v>3351</v>
      </c>
      <c r="F927" s="190" t="s">
        <v>3352</v>
      </c>
      <c r="G927" s="191" t="s">
        <v>112</v>
      </c>
      <c r="H927" s="192">
        <v>1</v>
      </c>
      <c r="I927" s="193"/>
      <c r="J927" s="194">
        <f>ROUND(I927*H927,2)</f>
        <v>0</v>
      </c>
      <c r="K927" s="195"/>
      <c r="L927" s="196"/>
      <c r="M927" s="197" t="s">
        <v>1</v>
      </c>
      <c r="N927" s="198" t="s">
        <v>38</v>
      </c>
      <c r="O927" s="88"/>
      <c r="P927" s="199">
        <f>O927*H927</f>
        <v>0</v>
      </c>
      <c r="Q927" s="199">
        <v>0</v>
      </c>
      <c r="R927" s="199">
        <f>Q927*H927</f>
        <v>0</v>
      </c>
      <c r="S927" s="199">
        <v>0</v>
      </c>
      <c r="T927" s="200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01" t="s">
        <v>113</v>
      </c>
      <c r="AT927" s="201" t="s">
        <v>109</v>
      </c>
      <c r="AU927" s="201" t="s">
        <v>73</v>
      </c>
      <c r="AY927" s="14" t="s">
        <v>114</v>
      </c>
      <c r="BE927" s="202">
        <f>IF(N927="základní",J927,0)</f>
        <v>0</v>
      </c>
      <c r="BF927" s="202">
        <f>IF(N927="snížená",J927,0)</f>
        <v>0</v>
      </c>
      <c r="BG927" s="202">
        <f>IF(N927="zákl. přenesená",J927,0)</f>
        <v>0</v>
      </c>
      <c r="BH927" s="202">
        <f>IF(N927="sníž. přenesená",J927,0)</f>
        <v>0</v>
      </c>
      <c r="BI927" s="202">
        <f>IF(N927="nulová",J927,0)</f>
        <v>0</v>
      </c>
      <c r="BJ927" s="14" t="s">
        <v>81</v>
      </c>
      <c r="BK927" s="202">
        <f>ROUND(I927*H927,2)</f>
        <v>0</v>
      </c>
      <c r="BL927" s="14" t="s">
        <v>113</v>
      </c>
      <c r="BM927" s="201" t="s">
        <v>3353</v>
      </c>
    </row>
    <row r="928" s="2" customFormat="1" ht="24.15" customHeight="1">
      <c r="A928" s="35"/>
      <c r="B928" s="36"/>
      <c r="C928" s="188" t="s">
        <v>3354</v>
      </c>
      <c r="D928" s="188" t="s">
        <v>109</v>
      </c>
      <c r="E928" s="189" t="s">
        <v>3355</v>
      </c>
      <c r="F928" s="190" t="s">
        <v>3356</v>
      </c>
      <c r="G928" s="191" t="s">
        <v>112</v>
      </c>
      <c r="H928" s="192">
        <v>1</v>
      </c>
      <c r="I928" s="193"/>
      <c r="J928" s="194">
        <f>ROUND(I928*H928,2)</f>
        <v>0</v>
      </c>
      <c r="K928" s="195"/>
      <c r="L928" s="196"/>
      <c r="M928" s="197" t="s">
        <v>1</v>
      </c>
      <c r="N928" s="198" t="s">
        <v>38</v>
      </c>
      <c r="O928" s="88"/>
      <c r="P928" s="199">
        <f>O928*H928</f>
        <v>0</v>
      </c>
      <c r="Q928" s="199">
        <v>0</v>
      </c>
      <c r="R928" s="199">
        <f>Q928*H928</f>
        <v>0</v>
      </c>
      <c r="S928" s="199">
        <v>0</v>
      </c>
      <c r="T928" s="200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201" t="s">
        <v>113</v>
      </c>
      <c r="AT928" s="201" t="s">
        <v>109</v>
      </c>
      <c r="AU928" s="201" t="s">
        <v>73</v>
      </c>
      <c r="AY928" s="14" t="s">
        <v>114</v>
      </c>
      <c r="BE928" s="202">
        <f>IF(N928="základní",J928,0)</f>
        <v>0</v>
      </c>
      <c r="BF928" s="202">
        <f>IF(N928="snížená",J928,0)</f>
        <v>0</v>
      </c>
      <c r="BG928" s="202">
        <f>IF(N928="zákl. přenesená",J928,0)</f>
        <v>0</v>
      </c>
      <c r="BH928" s="202">
        <f>IF(N928="sníž. přenesená",J928,0)</f>
        <v>0</v>
      </c>
      <c r="BI928" s="202">
        <f>IF(N928="nulová",J928,0)</f>
        <v>0</v>
      </c>
      <c r="BJ928" s="14" t="s">
        <v>81</v>
      </c>
      <c r="BK928" s="202">
        <f>ROUND(I928*H928,2)</f>
        <v>0</v>
      </c>
      <c r="BL928" s="14" t="s">
        <v>113</v>
      </c>
      <c r="BM928" s="201" t="s">
        <v>3357</v>
      </c>
    </row>
    <row r="929" s="2" customFormat="1" ht="24.15" customHeight="1">
      <c r="A929" s="35"/>
      <c r="B929" s="36"/>
      <c r="C929" s="188" t="s">
        <v>3358</v>
      </c>
      <c r="D929" s="188" t="s">
        <v>109</v>
      </c>
      <c r="E929" s="189" t="s">
        <v>3359</v>
      </c>
      <c r="F929" s="190" t="s">
        <v>3360</v>
      </c>
      <c r="G929" s="191" t="s">
        <v>112</v>
      </c>
      <c r="H929" s="192">
        <v>1</v>
      </c>
      <c r="I929" s="193"/>
      <c r="J929" s="194">
        <f>ROUND(I929*H929,2)</f>
        <v>0</v>
      </c>
      <c r="K929" s="195"/>
      <c r="L929" s="196"/>
      <c r="M929" s="197" t="s">
        <v>1</v>
      </c>
      <c r="N929" s="198" t="s">
        <v>38</v>
      </c>
      <c r="O929" s="88"/>
      <c r="P929" s="199">
        <f>O929*H929</f>
        <v>0</v>
      </c>
      <c r="Q929" s="199">
        <v>0</v>
      </c>
      <c r="R929" s="199">
        <f>Q929*H929</f>
        <v>0</v>
      </c>
      <c r="S929" s="199">
        <v>0</v>
      </c>
      <c r="T929" s="200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201" t="s">
        <v>113</v>
      </c>
      <c r="AT929" s="201" t="s">
        <v>109</v>
      </c>
      <c r="AU929" s="201" t="s">
        <v>73</v>
      </c>
      <c r="AY929" s="14" t="s">
        <v>114</v>
      </c>
      <c r="BE929" s="202">
        <f>IF(N929="základní",J929,0)</f>
        <v>0</v>
      </c>
      <c r="BF929" s="202">
        <f>IF(N929="snížená",J929,0)</f>
        <v>0</v>
      </c>
      <c r="BG929" s="202">
        <f>IF(N929="zákl. přenesená",J929,0)</f>
        <v>0</v>
      </c>
      <c r="BH929" s="202">
        <f>IF(N929="sníž. přenesená",J929,0)</f>
        <v>0</v>
      </c>
      <c r="BI929" s="202">
        <f>IF(N929="nulová",J929,0)</f>
        <v>0</v>
      </c>
      <c r="BJ929" s="14" t="s">
        <v>81</v>
      </c>
      <c r="BK929" s="202">
        <f>ROUND(I929*H929,2)</f>
        <v>0</v>
      </c>
      <c r="BL929" s="14" t="s">
        <v>113</v>
      </c>
      <c r="BM929" s="201" t="s">
        <v>3361</v>
      </c>
    </row>
    <row r="930" s="2" customFormat="1" ht="21.75" customHeight="1">
      <c r="A930" s="35"/>
      <c r="B930" s="36"/>
      <c r="C930" s="188" t="s">
        <v>3362</v>
      </c>
      <c r="D930" s="188" t="s">
        <v>109</v>
      </c>
      <c r="E930" s="189" t="s">
        <v>3363</v>
      </c>
      <c r="F930" s="190" t="s">
        <v>3364</v>
      </c>
      <c r="G930" s="191" t="s">
        <v>112</v>
      </c>
      <c r="H930" s="192">
        <v>1</v>
      </c>
      <c r="I930" s="193"/>
      <c r="J930" s="194">
        <f>ROUND(I930*H930,2)</f>
        <v>0</v>
      </c>
      <c r="K930" s="195"/>
      <c r="L930" s="196"/>
      <c r="M930" s="197" t="s">
        <v>1</v>
      </c>
      <c r="N930" s="198" t="s">
        <v>38</v>
      </c>
      <c r="O930" s="88"/>
      <c r="P930" s="199">
        <f>O930*H930</f>
        <v>0</v>
      </c>
      <c r="Q930" s="199">
        <v>0</v>
      </c>
      <c r="R930" s="199">
        <f>Q930*H930</f>
        <v>0</v>
      </c>
      <c r="S930" s="199">
        <v>0</v>
      </c>
      <c r="T930" s="200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1" t="s">
        <v>113</v>
      </c>
      <c r="AT930" s="201" t="s">
        <v>109</v>
      </c>
      <c r="AU930" s="201" t="s">
        <v>73</v>
      </c>
      <c r="AY930" s="14" t="s">
        <v>114</v>
      </c>
      <c r="BE930" s="202">
        <f>IF(N930="základní",J930,0)</f>
        <v>0</v>
      </c>
      <c r="BF930" s="202">
        <f>IF(N930="snížená",J930,0)</f>
        <v>0</v>
      </c>
      <c r="BG930" s="202">
        <f>IF(N930="zákl. přenesená",J930,0)</f>
        <v>0</v>
      </c>
      <c r="BH930" s="202">
        <f>IF(N930="sníž. přenesená",J930,0)</f>
        <v>0</v>
      </c>
      <c r="BI930" s="202">
        <f>IF(N930="nulová",J930,0)</f>
        <v>0</v>
      </c>
      <c r="BJ930" s="14" t="s">
        <v>81</v>
      </c>
      <c r="BK930" s="202">
        <f>ROUND(I930*H930,2)</f>
        <v>0</v>
      </c>
      <c r="BL930" s="14" t="s">
        <v>113</v>
      </c>
      <c r="BM930" s="201" t="s">
        <v>3365</v>
      </c>
    </row>
    <row r="931" s="2" customFormat="1" ht="16.5" customHeight="1">
      <c r="A931" s="35"/>
      <c r="B931" s="36"/>
      <c r="C931" s="188" t="s">
        <v>3366</v>
      </c>
      <c r="D931" s="188" t="s">
        <v>109</v>
      </c>
      <c r="E931" s="189" t="s">
        <v>3367</v>
      </c>
      <c r="F931" s="190" t="s">
        <v>3368</v>
      </c>
      <c r="G931" s="191" t="s">
        <v>112</v>
      </c>
      <c r="H931" s="192">
        <v>1</v>
      </c>
      <c r="I931" s="193"/>
      <c r="J931" s="194">
        <f>ROUND(I931*H931,2)</f>
        <v>0</v>
      </c>
      <c r="K931" s="195"/>
      <c r="L931" s="196"/>
      <c r="M931" s="197" t="s">
        <v>1</v>
      </c>
      <c r="N931" s="198" t="s">
        <v>38</v>
      </c>
      <c r="O931" s="88"/>
      <c r="P931" s="199">
        <f>O931*H931</f>
        <v>0</v>
      </c>
      <c r="Q931" s="199">
        <v>0</v>
      </c>
      <c r="R931" s="199">
        <f>Q931*H931</f>
        <v>0</v>
      </c>
      <c r="S931" s="199">
        <v>0</v>
      </c>
      <c r="T931" s="200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201" t="s">
        <v>113</v>
      </c>
      <c r="AT931" s="201" t="s">
        <v>109</v>
      </c>
      <c r="AU931" s="201" t="s">
        <v>73</v>
      </c>
      <c r="AY931" s="14" t="s">
        <v>114</v>
      </c>
      <c r="BE931" s="202">
        <f>IF(N931="základní",J931,0)</f>
        <v>0</v>
      </c>
      <c r="BF931" s="202">
        <f>IF(N931="snížená",J931,0)</f>
        <v>0</v>
      </c>
      <c r="BG931" s="202">
        <f>IF(N931="zákl. přenesená",J931,0)</f>
        <v>0</v>
      </c>
      <c r="BH931" s="202">
        <f>IF(N931="sníž. přenesená",J931,0)</f>
        <v>0</v>
      </c>
      <c r="BI931" s="202">
        <f>IF(N931="nulová",J931,0)</f>
        <v>0</v>
      </c>
      <c r="BJ931" s="14" t="s">
        <v>81</v>
      </c>
      <c r="BK931" s="202">
        <f>ROUND(I931*H931,2)</f>
        <v>0</v>
      </c>
      <c r="BL931" s="14" t="s">
        <v>113</v>
      </c>
      <c r="BM931" s="201" t="s">
        <v>3369</v>
      </c>
    </row>
    <row r="932" s="2" customFormat="1" ht="24.15" customHeight="1">
      <c r="A932" s="35"/>
      <c r="B932" s="36"/>
      <c r="C932" s="188" t="s">
        <v>3370</v>
      </c>
      <c r="D932" s="188" t="s">
        <v>109</v>
      </c>
      <c r="E932" s="189" t="s">
        <v>3371</v>
      </c>
      <c r="F932" s="190" t="s">
        <v>3372</v>
      </c>
      <c r="G932" s="191" t="s">
        <v>112</v>
      </c>
      <c r="H932" s="192">
        <v>1</v>
      </c>
      <c r="I932" s="193"/>
      <c r="J932" s="194">
        <f>ROUND(I932*H932,2)</f>
        <v>0</v>
      </c>
      <c r="K932" s="195"/>
      <c r="L932" s="196"/>
      <c r="M932" s="197" t="s">
        <v>1</v>
      </c>
      <c r="N932" s="198" t="s">
        <v>38</v>
      </c>
      <c r="O932" s="88"/>
      <c r="P932" s="199">
        <f>O932*H932</f>
        <v>0</v>
      </c>
      <c r="Q932" s="199">
        <v>0</v>
      </c>
      <c r="R932" s="199">
        <f>Q932*H932</f>
        <v>0</v>
      </c>
      <c r="S932" s="199">
        <v>0</v>
      </c>
      <c r="T932" s="200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01" t="s">
        <v>113</v>
      </c>
      <c r="AT932" s="201" t="s">
        <v>109</v>
      </c>
      <c r="AU932" s="201" t="s">
        <v>73</v>
      </c>
      <c r="AY932" s="14" t="s">
        <v>114</v>
      </c>
      <c r="BE932" s="202">
        <f>IF(N932="základní",J932,0)</f>
        <v>0</v>
      </c>
      <c r="BF932" s="202">
        <f>IF(N932="snížená",J932,0)</f>
        <v>0</v>
      </c>
      <c r="BG932" s="202">
        <f>IF(N932="zákl. přenesená",J932,0)</f>
        <v>0</v>
      </c>
      <c r="BH932" s="202">
        <f>IF(N932="sníž. přenesená",J932,0)</f>
        <v>0</v>
      </c>
      <c r="BI932" s="202">
        <f>IF(N932="nulová",J932,0)</f>
        <v>0</v>
      </c>
      <c r="BJ932" s="14" t="s">
        <v>81</v>
      </c>
      <c r="BK932" s="202">
        <f>ROUND(I932*H932,2)</f>
        <v>0</v>
      </c>
      <c r="BL932" s="14" t="s">
        <v>113</v>
      </c>
      <c r="BM932" s="201" t="s">
        <v>3373</v>
      </c>
    </row>
    <row r="933" s="2" customFormat="1" ht="24.15" customHeight="1">
      <c r="A933" s="35"/>
      <c r="B933" s="36"/>
      <c r="C933" s="188" t="s">
        <v>3374</v>
      </c>
      <c r="D933" s="188" t="s">
        <v>109</v>
      </c>
      <c r="E933" s="189" t="s">
        <v>3375</v>
      </c>
      <c r="F933" s="190" t="s">
        <v>3376</v>
      </c>
      <c r="G933" s="191" t="s">
        <v>112</v>
      </c>
      <c r="H933" s="192">
        <v>1</v>
      </c>
      <c r="I933" s="193"/>
      <c r="J933" s="194">
        <f>ROUND(I933*H933,2)</f>
        <v>0</v>
      </c>
      <c r="K933" s="195"/>
      <c r="L933" s="196"/>
      <c r="M933" s="197" t="s">
        <v>1</v>
      </c>
      <c r="N933" s="198" t="s">
        <v>38</v>
      </c>
      <c r="O933" s="88"/>
      <c r="P933" s="199">
        <f>O933*H933</f>
        <v>0</v>
      </c>
      <c r="Q933" s="199">
        <v>0</v>
      </c>
      <c r="R933" s="199">
        <f>Q933*H933</f>
        <v>0</v>
      </c>
      <c r="S933" s="199">
        <v>0</v>
      </c>
      <c r="T933" s="200">
        <f>S933*H933</f>
        <v>0</v>
      </c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R933" s="201" t="s">
        <v>113</v>
      </c>
      <c r="AT933" s="201" t="s">
        <v>109</v>
      </c>
      <c r="AU933" s="201" t="s">
        <v>73</v>
      </c>
      <c r="AY933" s="14" t="s">
        <v>114</v>
      </c>
      <c r="BE933" s="202">
        <f>IF(N933="základní",J933,0)</f>
        <v>0</v>
      </c>
      <c r="BF933" s="202">
        <f>IF(N933="snížená",J933,0)</f>
        <v>0</v>
      </c>
      <c r="BG933" s="202">
        <f>IF(N933="zákl. přenesená",J933,0)</f>
        <v>0</v>
      </c>
      <c r="BH933" s="202">
        <f>IF(N933="sníž. přenesená",J933,0)</f>
        <v>0</v>
      </c>
      <c r="BI933" s="202">
        <f>IF(N933="nulová",J933,0)</f>
        <v>0</v>
      </c>
      <c r="BJ933" s="14" t="s">
        <v>81</v>
      </c>
      <c r="BK933" s="202">
        <f>ROUND(I933*H933,2)</f>
        <v>0</v>
      </c>
      <c r="BL933" s="14" t="s">
        <v>113</v>
      </c>
      <c r="BM933" s="201" t="s">
        <v>3377</v>
      </c>
    </row>
    <row r="934" s="2" customFormat="1" ht="24.15" customHeight="1">
      <c r="A934" s="35"/>
      <c r="B934" s="36"/>
      <c r="C934" s="188" t="s">
        <v>3378</v>
      </c>
      <c r="D934" s="188" t="s">
        <v>109</v>
      </c>
      <c r="E934" s="189" t="s">
        <v>3379</v>
      </c>
      <c r="F934" s="190" t="s">
        <v>3380</v>
      </c>
      <c r="G934" s="191" t="s">
        <v>112</v>
      </c>
      <c r="H934" s="192">
        <v>1</v>
      </c>
      <c r="I934" s="193"/>
      <c r="J934" s="194">
        <f>ROUND(I934*H934,2)</f>
        <v>0</v>
      </c>
      <c r="K934" s="195"/>
      <c r="L934" s="196"/>
      <c r="M934" s="197" t="s">
        <v>1</v>
      </c>
      <c r="N934" s="198" t="s">
        <v>38</v>
      </c>
      <c r="O934" s="88"/>
      <c r="P934" s="199">
        <f>O934*H934</f>
        <v>0</v>
      </c>
      <c r="Q934" s="199">
        <v>0</v>
      </c>
      <c r="R934" s="199">
        <f>Q934*H934</f>
        <v>0</v>
      </c>
      <c r="S934" s="199">
        <v>0</v>
      </c>
      <c r="T934" s="200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01" t="s">
        <v>113</v>
      </c>
      <c r="AT934" s="201" t="s">
        <v>109</v>
      </c>
      <c r="AU934" s="201" t="s">
        <v>73</v>
      </c>
      <c r="AY934" s="14" t="s">
        <v>114</v>
      </c>
      <c r="BE934" s="202">
        <f>IF(N934="základní",J934,0)</f>
        <v>0</v>
      </c>
      <c r="BF934" s="202">
        <f>IF(N934="snížená",J934,0)</f>
        <v>0</v>
      </c>
      <c r="BG934" s="202">
        <f>IF(N934="zákl. přenesená",J934,0)</f>
        <v>0</v>
      </c>
      <c r="BH934" s="202">
        <f>IF(N934="sníž. přenesená",J934,0)</f>
        <v>0</v>
      </c>
      <c r="BI934" s="202">
        <f>IF(N934="nulová",J934,0)</f>
        <v>0</v>
      </c>
      <c r="BJ934" s="14" t="s">
        <v>81</v>
      </c>
      <c r="BK934" s="202">
        <f>ROUND(I934*H934,2)</f>
        <v>0</v>
      </c>
      <c r="BL934" s="14" t="s">
        <v>113</v>
      </c>
      <c r="BM934" s="201" t="s">
        <v>3381</v>
      </c>
    </row>
    <row r="935" s="2" customFormat="1" ht="21.75" customHeight="1">
      <c r="A935" s="35"/>
      <c r="B935" s="36"/>
      <c r="C935" s="188" t="s">
        <v>3382</v>
      </c>
      <c r="D935" s="188" t="s">
        <v>109</v>
      </c>
      <c r="E935" s="189" t="s">
        <v>3383</v>
      </c>
      <c r="F935" s="190" t="s">
        <v>3384</v>
      </c>
      <c r="G935" s="191" t="s">
        <v>112</v>
      </c>
      <c r="H935" s="192">
        <v>1</v>
      </c>
      <c r="I935" s="193"/>
      <c r="J935" s="194">
        <f>ROUND(I935*H935,2)</f>
        <v>0</v>
      </c>
      <c r="K935" s="195"/>
      <c r="L935" s="196"/>
      <c r="M935" s="197" t="s">
        <v>1</v>
      </c>
      <c r="N935" s="198" t="s">
        <v>38</v>
      </c>
      <c r="O935" s="88"/>
      <c r="P935" s="199">
        <f>O935*H935</f>
        <v>0</v>
      </c>
      <c r="Q935" s="199">
        <v>0</v>
      </c>
      <c r="R935" s="199">
        <f>Q935*H935</f>
        <v>0</v>
      </c>
      <c r="S935" s="199">
        <v>0</v>
      </c>
      <c r="T935" s="200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1" t="s">
        <v>113</v>
      </c>
      <c r="AT935" s="201" t="s">
        <v>109</v>
      </c>
      <c r="AU935" s="201" t="s">
        <v>73</v>
      </c>
      <c r="AY935" s="14" t="s">
        <v>114</v>
      </c>
      <c r="BE935" s="202">
        <f>IF(N935="základní",J935,0)</f>
        <v>0</v>
      </c>
      <c r="BF935" s="202">
        <f>IF(N935="snížená",J935,0)</f>
        <v>0</v>
      </c>
      <c r="BG935" s="202">
        <f>IF(N935="zákl. přenesená",J935,0)</f>
        <v>0</v>
      </c>
      <c r="BH935" s="202">
        <f>IF(N935="sníž. přenesená",J935,0)</f>
        <v>0</v>
      </c>
      <c r="BI935" s="202">
        <f>IF(N935="nulová",J935,0)</f>
        <v>0</v>
      </c>
      <c r="BJ935" s="14" t="s">
        <v>81</v>
      </c>
      <c r="BK935" s="202">
        <f>ROUND(I935*H935,2)</f>
        <v>0</v>
      </c>
      <c r="BL935" s="14" t="s">
        <v>113</v>
      </c>
      <c r="BM935" s="201" t="s">
        <v>3385</v>
      </c>
    </row>
    <row r="936" s="2" customFormat="1" ht="16.5" customHeight="1">
      <c r="A936" s="35"/>
      <c r="B936" s="36"/>
      <c r="C936" s="188" t="s">
        <v>3386</v>
      </c>
      <c r="D936" s="188" t="s">
        <v>109</v>
      </c>
      <c r="E936" s="189" t="s">
        <v>3387</v>
      </c>
      <c r="F936" s="190" t="s">
        <v>3388</v>
      </c>
      <c r="G936" s="191" t="s">
        <v>112</v>
      </c>
      <c r="H936" s="192">
        <v>1</v>
      </c>
      <c r="I936" s="193"/>
      <c r="J936" s="194">
        <f>ROUND(I936*H936,2)</f>
        <v>0</v>
      </c>
      <c r="K936" s="195"/>
      <c r="L936" s="196"/>
      <c r="M936" s="197" t="s">
        <v>1</v>
      </c>
      <c r="N936" s="198" t="s">
        <v>38</v>
      </c>
      <c r="O936" s="88"/>
      <c r="P936" s="199">
        <f>O936*H936</f>
        <v>0</v>
      </c>
      <c r="Q936" s="199">
        <v>0</v>
      </c>
      <c r="R936" s="199">
        <f>Q936*H936</f>
        <v>0</v>
      </c>
      <c r="S936" s="199">
        <v>0</v>
      </c>
      <c r="T936" s="200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201" t="s">
        <v>113</v>
      </c>
      <c r="AT936" s="201" t="s">
        <v>109</v>
      </c>
      <c r="AU936" s="201" t="s">
        <v>73</v>
      </c>
      <c r="AY936" s="14" t="s">
        <v>114</v>
      </c>
      <c r="BE936" s="202">
        <f>IF(N936="základní",J936,0)</f>
        <v>0</v>
      </c>
      <c r="BF936" s="202">
        <f>IF(N936="snížená",J936,0)</f>
        <v>0</v>
      </c>
      <c r="BG936" s="202">
        <f>IF(N936="zákl. přenesená",J936,0)</f>
        <v>0</v>
      </c>
      <c r="BH936" s="202">
        <f>IF(N936="sníž. přenesená",J936,0)</f>
        <v>0</v>
      </c>
      <c r="BI936" s="202">
        <f>IF(N936="nulová",J936,0)</f>
        <v>0</v>
      </c>
      <c r="BJ936" s="14" t="s">
        <v>81</v>
      </c>
      <c r="BK936" s="202">
        <f>ROUND(I936*H936,2)</f>
        <v>0</v>
      </c>
      <c r="BL936" s="14" t="s">
        <v>113</v>
      </c>
      <c r="BM936" s="201" t="s">
        <v>3389</v>
      </c>
    </row>
    <row r="937" s="2" customFormat="1" ht="16.5" customHeight="1">
      <c r="A937" s="35"/>
      <c r="B937" s="36"/>
      <c r="C937" s="188" t="s">
        <v>3390</v>
      </c>
      <c r="D937" s="188" t="s">
        <v>109</v>
      </c>
      <c r="E937" s="189" t="s">
        <v>3391</v>
      </c>
      <c r="F937" s="190" t="s">
        <v>3392</v>
      </c>
      <c r="G937" s="191" t="s">
        <v>112</v>
      </c>
      <c r="H937" s="192">
        <v>1</v>
      </c>
      <c r="I937" s="193"/>
      <c r="J937" s="194">
        <f>ROUND(I937*H937,2)</f>
        <v>0</v>
      </c>
      <c r="K937" s="195"/>
      <c r="L937" s="196"/>
      <c r="M937" s="197" t="s">
        <v>1</v>
      </c>
      <c r="N937" s="198" t="s">
        <v>38</v>
      </c>
      <c r="O937" s="88"/>
      <c r="P937" s="199">
        <f>O937*H937</f>
        <v>0</v>
      </c>
      <c r="Q937" s="199">
        <v>0</v>
      </c>
      <c r="R937" s="199">
        <f>Q937*H937</f>
        <v>0</v>
      </c>
      <c r="S937" s="199">
        <v>0</v>
      </c>
      <c r="T937" s="200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01" t="s">
        <v>113</v>
      </c>
      <c r="AT937" s="201" t="s">
        <v>109</v>
      </c>
      <c r="AU937" s="201" t="s">
        <v>73</v>
      </c>
      <c r="AY937" s="14" t="s">
        <v>114</v>
      </c>
      <c r="BE937" s="202">
        <f>IF(N937="základní",J937,0)</f>
        <v>0</v>
      </c>
      <c r="BF937" s="202">
        <f>IF(N937="snížená",J937,0)</f>
        <v>0</v>
      </c>
      <c r="BG937" s="202">
        <f>IF(N937="zákl. přenesená",J937,0)</f>
        <v>0</v>
      </c>
      <c r="BH937" s="202">
        <f>IF(N937="sníž. přenesená",J937,0)</f>
        <v>0</v>
      </c>
      <c r="BI937" s="202">
        <f>IF(N937="nulová",J937,0)</f>
        <v>0</v>
      </c>
      <c r="BJ937" s="14" t="s">
        <v>81</v>
      </c>
      <c r="BK937" s="202">
        <f>ROUND(I937*H937,2)</f>
        <v>0</v>
      </c>
      <c r="BL937" s="14" t="s">
        <v>113</v>
      </c>
      <c r="BM937" s="201" t="s">
        <v>3393</v>
      </c>
    </row>
    <row r="938" s="2" customFormat="1" ht="24.15" customHeight="1">
      <c r="A938" s="35"/>
      <c r="B938" s="36"/>
      <c r="C938" s="188" t="s">
        <v>3394</v>
      </c>
      <c r="D938" s="188" t="s">
        <v>109</v>
      </c>
      <c r="E938" s="189" t="s">
        <v>3395</v>
      </c>
      <c r="F938" s="190" t="s">
        <v>3396</v>
      </c>
      <c r="G938" s="191" t="s">
        <v>112</v>
      </c>
      <c r="H938" s="192">
        <v>1</v>
      </c>
      <c r="I938" s="193"/>
      <c r="J938" s="194">
        <f>ROUND(I938*H938,2)</f>
        <v>0</v>
      </c>
      <c r="K938" s="195"/>
      <c r="L938" s="196"/>
      <c r="M938" s="197" t="s">
        <v>1</v>
      </c>
      <c r="N938" s="198" t="s">
        <v>38</v>
      </c>
      <c r="O938" s="88"/>
      <c r="P938" s="199">
        <f>O938*H938</f>
        <v>0</v>
      </c>
      <c r="Q938" s="199">
        <v>0</v>
      </c>
      <c r="R938" s="199">
        <f>Q938*H938</f>
        <v>0</v>
      </c>
      <c r="S938" s="199">
        <v>0</v>
      </c>
      <c r="T938" s="200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1" t="s">
        <v>113</v>
      </c>
      <c r="AT938" s="201" t="s">
        <v>109</v>
      </c>
      <c r="AU938" s="201" t="s">
        <v>73</v>
      </c>
      <c r="AY938" s="14" t="s">
        <v>114</v>
      </c>
      <c r="BE938" s="202">
        <f>IF(N938="základní",J938,0)</f>
        <v>0</v>
      </c>
      <c r="BF938" s="202">
        <f>IF(N938="snížená",J938,0)</f>
        <v>0</v>
      </c>
      <c r="BG938" s="202">
        <f>IF(N938="zákl. přenesená",J938,0)</f>
        <v>0</v>
      </c>
      <c r="BH938" s="202">
        <f>IF(N938="sníž. přenesená",J938,0)</f>
        <v>0</v>
      </c>
      <c r="BI938" s="202">
        <f>IF(N938="nulová",J938,0)</f>
        <v>0</v>
      </c>
      <c r="BJ938" s="14" t="s">
        <v>81</v>
      </c>
      <c r="BK938" s="202">
        <f>ROUND(I938*H938,2)</f>
        <v>0</v>
      </c>
      <c r="BL938" s="14" t="s">
        <v>113</v>
      </c>
      <c r="BM938" s="201" t="s">
        <v>3397</v>
      </c>
    </row>
    <row r="939" s="2" customFormat="1" ht="24.15" customHeight="1">
      <c r="A939" s="35"/>
      <c r="B939" s="36"/>
      <c r="C939" s="188" t="s">
        <v>3398</v>
      </c>
      <c r="D939" s="188" t="s">
        <v>109</v>
      </c>
      <c r="E939" s="189" t="s">
        <v>3399</v>
      </c>
      <c r="F939" s="190" t="s">
        <v>3400</v>
      </c>
      <c r="G939" s="191" t="s">
        <v>112</v>
      </c>
      <c r="H939" s="192">
        <v>1</v>
      </c>
      <c r="I939" s="193"/>
      <c r="J939" s="194">
        <f>ROUND(I939*H939,2)</f>
        <v>0</v>
      </c>
      <c r="K939" s="195"/>
      <c r="L939" s="196"/>
      <c r="M939" s="197" t="s">
        <v>1</v>
      </c>
      <c r="N939" s="198" t="s">
        <v>38</v>
      </c>
      <c r="O939" s="88"/>
      <c r="P939" s="199">
        <f>O939*H939</f>
        <v>0</v>
      </c>
      <c r="Q939" s="199">
        <v>0</v>
      </c>
      <c r="R939" s="199">
        <f>Q939*H939</f>
        <v>0</v>
      </c>
      <c r="S939" s="199">
        <v>0</v>
      </c>
      <c r="T939" s="200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01" t="s">
        <v>113</v>
      </c>
      <c r="AT939" s="201" t="s">
        <v>109</v>
      </c>
      <c r="AU939" s="201" t="s">
        <v>73</v>
      </c>
      <c r="AY939" s="14" t="s">
        <v>114</v>
      </c>
      <c r="BE939" s="202">
        <f>IF(N939="základní",J939,0)</f>
        <v>0</v>
      </c>
      <c r="BF939" s="202">
        <f>IF(N939="snížená",J939,0)</f>
        <v>0</v>
      </c>
      <c r="BG939" s="202">
        <f>IF(N939="zákl. přenesená",J939,0)</f>
        <v>0</v>
      </c>
      <c r="BH939" s="202">
        <f>IF(N939="sníž. přenesená",J939,0)</f>
        <v>0</v>
      </c>
      <c r="BI939" s="202">
        <f>IF(N939="nulová",J939,0)</f>
        <v>0</v>
      </c>
      <c r="BJ939" s="14" t="s">
        <v>81</v>
      </c>
      <c r="BK939" s="202">
        <f>ROUND(I939*H939,2)</f>
        <v>0</v>
      </c>
      <c r="BL939" s="14" t="s">
        <v>113</v>
      </c>
      <c r="BM939" s="201" t="s">
        <v>3401</v>
      </c>
    </row>
    <row r="940" s="2" customFormat="1" ht="24.15" customHeight="1">
      <c r="A940" s="35"/>
      <c r="B940" s="36"/>
      <c r="C940" s="188" t="s">
        <v>3402</v>
      </c>
      <c r="D940" s="188" t="s">
        <v>109</v>
      </c>
      <c r="E940" s="189" t="s">
        <v>3403</v>
      </c>
      <c r="F940" s="190" t="s">
        <v>3404</v>
      </c>
      <c r="G940" s="191" t="s">
        <v>112</v>
      </c>
      <c r="H940" s="192">
        <v>1</v>
      </c>
      <c r="I940" s="193"/>
      <c r="J940" s="194">
        <f>ROUND(I940*H940,2)</f>
        <v>0</v>
      </c>
      <c r="K940" s="195"/>
      <c r="L940" s="196"/>
      <c r="M940" s="197" t="s">
        <v>1</v>
      </c>
      <c r="N940" s="198" t="s">
        <v>38</v>
      </c>
      <c r="O940" s="88"/>
      <c r="P940" s="199">
        <f>O940*H940</f>
        <v>0</v>
      </c>
      <c r="Q940" s="199">
        <v>0</v>
      </c>
      <c r="R940" s="199">
        <f>Q940*H940</f>
        <v>0</v>
      </c>
      <c r="S940" s="199">
        <v>0</v>
      </c>
      <c r="T940" s="200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201" t="s">
        <v>113</v>
      </c>
      <c r="AT940" s="201" t="s">
        <v>109</v>
      </c>
      <c r="AU940" s="201" t="s">
        <v>73</v>
      </c>
      <c r="AY940" s="14" t="s">
        <v>114</v>
      </c>
      <c r="BE940" s="202">
        <f>IF(N940="základní",J940,0)</f>
        <v>0</v>
      </c>
      <c r="BF940" s="202">
        <f>IF(N940="snížená",J940,0)</f>
        <v>0</v>
      </c>
      <c r="BG940" s="202">
        <f>IF(N940="zákl. přenesená",J940,0)</f>
        <v>0</v>
      </c>
      <c r="BH940" s="202">
        <f>IF(N940="sníž. přenesená",J940,0)</f>
        <v>0</v>
      </c>
      <c r="BI940" s="202">
        <f>IF(N940="nulová",J940,0)</f>
        <v>0</v>
      </c>
      <c r="BJ940" s="14" t="s">
        <v>81</v>
      </c>
      <c r="BK940" s="202">
        <f>ROUND(I940*H940,2)</f>
        <v>0</v>
      </c>
      <c r="BL940" s="14" t="s">
        <v>113</v>
      </c>
      <c r="BM940" s="201" t="s">
        <v>3405</v>
      </c>
    </row>
    <row r="941" s="2" customFormat="1" ht="24.15" customHeight="1">
      <c r="A941" s="35"/>
      <c r="B941" s="36"/>
      <c r="C941" s="188" t="s">
        <v>3406</v>
      </c>
      <c r="D941" s="188" t="s">
        <v>109</v>
      </c>
      <c r="E941" s="189" t="s">
        <v>3407</v>
      </c>
      <c r="F941" s="190" t="s">
        <v>3408</v>
      </c>
      <c r="G941" s="191" t="s">
        <v>112</v>
      </c>
      <c r="H941" s="192">
        <v>1</v>
      </c>
      <c r="I941" s="193"/>
      <c r="J941" s="194">
        <f>ROUND(I941*H941,2)</f>
        <v>0</v>
      </c>
      <c r="K941" s="195"/>
      <c r="L941" s="196"/>
      <c r="M941" s="197" t="s">
        <v>1</v>
      </c>
      <c r="N941" s="198" t="s">
        <v>38</v>
      </c>
      <c r="O941" s="88"/>
      <c r="P941" s="199">
        <f>O941*H941</f>
        <v>0</v>
      </c>
      <c r="Q941" s="199">
        <v>0</v>
      </c>
      <c r="R941" s="199">
        <f>Q941*H941</f>
        <v>0</v>
      </c>
      <c r="S941" s="199">
        <v>0</v>
      </c>
      <c r="T941" s="200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01" t="s">
        <v>113</v>
      </c>
      <c r="AT941" s="201" t="s">
        <v>109</v>
      </c>
      <c r="AU941" s="201" t="s">
        <v>73</v>
      </c>
      <c r="AY941" s="14" t="s">
        <v>114</v>
      </c>
      <c r="BE941" s="202">
        <f>IF(N941="základní",J941,0)</f>
        <v>0</v>
      </c>
      <c r="BF941" s="202">
        <f>IF(N941="snížená",J941,0)</f>
        <v>0</v>
      </c>
      <c r="BG941" s="202">
        <f>IF(N941="zákl. přenesená",J941,0)</f>
        <v>0</v>
      </c>
      <c r="BH941" s="202">
        <f>IF(N941="sníž. přenesená",J941,0)</f>
        <v>0</v>
      </c>
      <c r="BI941" s="202">
        <f>IF(N941="nulová",J941,0)</f>
        <v>0</v>
      </c>
      <c r="BJ941" s="14" t="s">
        <v>81</v>
      </c>
      <c r="BK941" s="202">
        <f>ROUND(I941*H941,2)</f>
        <v>0</v>
      </c>
      <c r="BL941" s="14" t="s">
        <v>113</v>
      </c>
      <c r="BM941" s="201" t="s">
        <v>3409</v>
      </c>
    </row>
    <row r="942" s="2" customFormat="1" ht="37.8" customHeight="1">
      <c r="A942" s="35"/>
      <c r="B942" s="36"/>
      <c r="C942" s="188" t="s">
        <v>3410</v>
      </c>
      <c r="D942" s="188" t="s">
        <v>109</v>
      </c>
      <c r="E942" s="189" t="s">
        <v>3411</v>
      </c>
      <c r="F942" s="190" t="s">
        <v>3412</v>
      </c>
      <c r="G942" s="191" t="s">
        <v>112</v>
      </c>
      <c r="H942" s="192">
        <v>1</v>
      </c>
      <c r="I942" s="193"/>
      <c r="J942" s="194">
        <f>ROUND(I942*H942,2)</f>
        <v>0</v>
      </c>
      <c r="K942" s="195"/>
      <c r="L942" s="196"/>
      <c r="M942" s="197" t="s">
        <v>1</v>
      </c>
      <c r="N942" s="198" t="s">
        <v>38</v>
      </c>
      <c r="O942" s="88"/>
      <c r="P942" s="199">
        <f>O942*H942</f>
        <v>0</v>
      </c>
      <c r="Q942" s="199">
        <v>0</v>
      </c>
      <c r="R942" s="199">
        <f>Q942*H942</f>
        <v>0</v>
      </c>
      <c r="S942" s="199">
        <v>0</v>
      </c>
      <c r="T942" s="200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01" t="s">
        <v>113</v>
      </c>
      <c r="AT942" s="201" t="s">
        <v>109</v>
      </c>
      <c r="AU942" s="201" t="s">
        <v>73</v>
      </c>
      <c r="AY942" s="14" t="s">
        <v>114</v>
      </c>
      <c r="BE942" s="202">
        <f>IF(N942="základní",J942,0)</f>
        <v>0</v>
      </c>
      <c r="BF942" s="202">
        <f>IF(N942="snížená",J942,0)</f>
        <v>0</v>
      </c>
      <c r="BG942" s="202">
        <f>IF(N942="zákl. přenesená",J942,0)</f>
        <v>0</v>
      </c>
      <c r="BH942" s="202">
        <f>IF(N942="sníž. přenesená",J942,0)</f>
        <v>0</v>
      </c>
      <c r="BI942" s="202">
        <f>IF(N942="nulová",J942,0)</f>
        <v>0</v>
      </c>
      <c r="BJ942" s="14" t="s">
        <v>81</v>
      </c>
      <c r="BK942" s="202">
        <f>ROUND(I942*H942,2)</f>
        <v>0</v>
      </c>
      <c r="BL942" s="14" t="s">
        <v>113</v>
      </c>
      <c r="BM942" s="201" t="s">
        <v>3413</v>
      </c>
    </row>
    <row r="943" s="2" customFormat="1" ht="24.15" customHeight="1">
      <c r="A943" s="35"/>
      <c r="B943" s="36"/>
      <c r="C943" s="188" t="s">
        <v>3414</v>
      </c>
      <c r="D943" s="188" t="s">
        <v>109</v>
      </c>
      <c r="E943" s="189" t="s">
        <v>3415</v>
      </c>
      <c r="F943" s="190" t="s">
        <v>3416</v>
      </c>
      <c r="G943" s="191" t="s">
        <v>112</v>
      </c>
      <c r="H943" s="192">
        <v>1</v>
      </c>
      <c r="I943" s="193"/>
      <c r="J943" s="194">
        <f>ROUND(I943*H943,2)</f>
        <v>0</v>
      </c>
      <c r="K943" s="195"/>
      <c r="L943" s="196"/>
      <c r="M943" s="197" t="s">
        <v>1</v>
      </c>
      <c r="N943" s="198" t="s">
        <v>38</v>
      </c>
      <c r="O943" s="88"/>
      <c r="P943" s="199">
        <f>O943*H943</f>
        <v>0</v>
      </c>
      <c r="Q943" s="199">
        <v>0</v>
      </c>
      <c r="R943" s="199">
        <f>Q943*H943</f>
        <v>0</v>
      </c>
      <c r="S943" s="199">
        <v>0</v>
      </c>
      <c r="T943" s="200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1" t="s">
        <v>113</v>
      </c>
      <c r="AT943" s="201" t="s">
        <v>109</v>
      </c>
      <c r="AU943" s="201" t="s">
        <v>73</v>
      </c>
      <c r="AY943" s="14" t="s">
        <v>114</v>
      </c>
      <c r="BE943" s="202">
        <f>IF(N943="základní",J943,0)</f>
        <v>0</v>
      </c>
      <c r="BF943" s="202">
        <f>IF(N943="snížená",J943,0)</f>
        <v>0</v>
      </c>
      <c r="BG943" s="202">
        <f>IF(N943="zákl. přenesená",J943,0)</f>
        <v>0</v>
      </c>
      <c r="BH943" s="202">
        <f>IF(N943="sníž. přenesená",J943,0)</f>
        <v>0</v>
      </c>
      <c r="BI943" s="202">
        <f>IF(N943="nulová",J943,0)</f>
        <v>0</v>
      </c>
      <c r="BJ943" s="14" t="s">
        <v>81</v>
      </c>
      <c r="BK943" s="202">
        <f>ROUND(I943*H943,2)</f>
        <v>0</v>
      </c>
      <c r="BL943" s="14" t="s">
        <v>113</v>
      </c>
      <c r="BM943" s="201" t="s">
        <v>3417</v>
      </c>
    </row>
    <row r="944" s="2" customFormat="1" ht="24.15" customHeight="1">
      <c r="A944" s="35"/>
      <c r="B944" s="36"/>
      <c r="C944" s="188" t="s">
        <v>3418</v>
      </c>
      <c r="D944" s="188" t="s">
        <v>109</v>
      </c>
      <c r="E944" s="189" t="s">
        <v>3419</v>
      </c>
      <c r="F944" s="190" t="s">
        <v>3420</v>
      </c>
      <c r="G944" s="191" t="s">
        <v>112</v>
      </c>
      <c r="H944" s="192">
        <v>1</v>
      </c>
      <c r="I944" s="193"/>
      <c r="J944" s="194">
        <f>ROUND(I944*H944,2)</f>
        <v>0</v>
      </c>
      <c r="K944" s="195"/>
      <c r="L944" s="196"/>
      <c r="M944" s="197" t="s">
        <v>1</v>
      </c>
      <c r="N944" s="198" t="s">
        <v>38</v>
      </c>
      <c r="O944" s="88"/>
      <c r="P944" s="199">
        <f>O944*H944</f>
        <v>0</v>
      </c>
      <c r="Q944" s="199">
        <v>0</v>
      </c>
      <c r="R944" s="199">
        <f>Q944*H944</f>
        <v>0</v>
      </c>
      <c r="S944" s="199">
        <v>0</v>
      </c>
      <c r="T944" s="200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201" t="s">
        <v>113</v>
      </c>
      <c r="AT944" s="201" t="s">
        <v>109</v>
      </c>
      <c r="AU944" s="201" t="s">
        <v>73</v>
      </c>
      <c r="AY944" s="14" t="s">
        <v>114</v>
      </c>
      <c r="BE944" s="202">
        <f>IF(N944="základní",J944,0)</f>
        <v>0</v>
      </c>
      <c r="BF944" s="202">
        <f>IF(N944="snížená",J944,0)</f>
        <v>0</v>
      </c>
      <c r="BG944" s="202">
        <f>IF(N944="zákl. přenesená",J944,0)</f>
        <v>0</v>
      </c>
      <c r="BH944" s="202">
        <f>IF(N944="sníž. přenesená",J944,0)</f>
        <v>0</v>
      </c>
      <c r="BI944" s="202">
        <f>IF(N944="nulová",J944,0)</f>
        <v>0</v>
      </c>
      <c r="BJ944" s="14" t="s">
        <v>81</v>
      </c>
      <c r="BK944" s="202">
        <f>ROUND(I944*H944,2)</f>
        <v>0</v>
      </c>
      <c r="BL944" s="14" t="s">
        <v>113</v>
      </c>
      <c r="BM944" s="201" t="s">
        <v>3421</v>
      </c>
    </row>
    <row r="945" s="2" customFormat="1" ht="16.5" customHeight="1">
      <c r="A945" s="35"/>
      <c r="B945" s="36"/>
      <c r="C945" s="188" t="s">
        <v>3422</v>
      </c>
      <c r="D945" s="188" t="s">
        <v>109</v>
      </c>
      <c r="E945" s="189" t="s">
        <v>3423</v>
      </c>
      <c r="F945" s="190" t="s">
        <v>3424</v>
      </c>
      <c r="G945" s="191" t="s">
        <v>112</v>
      </c>
      <c r="H945" s="192">
        <v>1</v>
      </c>
      <c r="I945" s="193"/>
      <c r="J945" s="194">
        <f>ROUND(I945*H945,2)</f>
        <v>0</v>
      </c>
      <c r="K945" s="195"/>
      <c r="L945" s="196"/>
      <c r="M945" s="197" t="s">
        <v>1</v>
      </c>
      <c r="N945" s="198" t="s">
        <v>38</v>
      </c>
      <c r="O945" s="88"/>
      <c r="P945" s="199">
        <f>O945*H945</f>
        <v>0</v>
      </c>
      <c r="Q945" s="199">
        <v>0</v>
      </c>
      <c r="R945" s="199">
        <f>Q945*H945</f>
        <v>0</v>
      </c>
      <c r="S945" s="199">
        <v>0</v>
      </c>
      <c r="T945" s="200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01" t="s">
        <v>113</v>
      </c>
      <c r="AT945" s="201" t="s">
        <v>109</v>
      </c>
      <c r="AU945" s="201" t="s">
        <v>73</v>
      </c>
      <c r="AY945" s="14" t="s">
        <v>114</v>
      </c>
      <c r="BE945" s="202">
        <f>IF(N945="základní",J945,0)</f>
        <v>0</v>
      </c>
      <c r="BF945" s="202">
        <f>IF(N945="snížená",J945,0)</f>
        <v>0</v>
      </c>
      <c r="BG945" s="202">
        <f>IF(N945="zákl. přenesená",J945,0)</f>
        <v>0</v>
      </c>
      <c r="BH945" s="202">
        <f>IF(N945="sníž. přenesená",J945,0)</f>
        <v>0</v>
      </c>
      <c r="BI945" s="202">
        <f>IF(N945="nulová",J945,0)</f>
        <v>0</v>
      </c>
      <c r="BJ945" s="14" t="s">
        <v>81</v>
      </c>
      <c r="BK945" s="202">
        <f>ROUND(I945*H945,2)</f>
        <v>0</v>
      </c>
      <c r="BL945" s="14" t="s">
        <v>113</v>
      </c>
      <c r="BM945" s="201" t="s">
        <v>3425</v>
      </c>
    </row>
    <row r="946" s="2" customFormat="1" ht="24.15" customHeight="1">
      <c r="A946" s="35"/>
      <c r="B946" s="36"/>
      <c r="C946" s="188" t="s">
        <v>3426</v>
      </c>
      <c r="D946" s="188" t="s">
        <v>109</v>
      </c>
      <c r="E946" s="189" t="s">
        <v>3427</v>
      </c>
      <c r="F946" s="190" t="s">
        <v>3428</v>
      </c>
      <c r="G946" s="191" t="s">
        <v>112</v>
      </c>
      <c r="H946" s="192">
        <v>1</v>
      </c>
      <c r="I946" s="193"/>
      <c r="J946" s="194">
        <f>ROUND(I946*H946,2)</f>
        <v>0</v>
      </c>
      <c r="K946" s="195"/>
      <c r="L946" s="196"/>
      <c r="M946" s="197" t="s">
        <v>1</v>
      </c>
      <c r="N946" s="198" t="s">
        <v>38</v>
      </c>
      <c r="O946" s="88"/>
      <c r="P946" s="199">
        <f>O946*H946</f>
        <v>0</v>
      </c>
      <c r="Q946" s="199">
        <v>0</v>
      </c>
      <c r="R946" s="199">
        <f>Q946*H946</f>
        <v>0</v>
      </c>
      <c r="S946" s="199">
        <v>0</v>
      </c>
      <c r="T946" s="200">
        <f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201" t="s">
        <v>113</v>
      </c>
      <c r="AT946" s="201" t="s">
        <v>109</v>
      </c>
      <c r="AU946" s="201" t="s">
        <v>73</v>
      </c>
      <c r="AY946" s="14" t="s">
        <v>114</v>
      </c>
      <c r="BE946" s="202">
        <f>IF(N946="základní",J946,0)</f>
        <v>0</v>
      </c>
      <c r="BF946" s="202">
        <f>IF(N946="snížená",J946,0)</f>
        <v>0</v>
      </c>
      <c r="BG946" s="202">
        <f>IF(N946="zákl. přenesená",J946,0)</f>
        <v>0</v>
      </c>
      <c r="BH946" s="202">
        <f>IF(N946="sníž. přenesená",J946,0)</f>
        <v>0</v>
      </c>
      <c r="BI946" s="202">
        <f>IF(N946="nulová",J946,0)</f>
        <v>0</v>
      </c>
      <c r="BJ946" s="14" t="s">
        <v>81</v>
      </c>
      <c r="BK946" s="202">
        <f>ROUND(I946*H946,2)</f>
        <v>0</v>
      </c>
      <c r="BL946" s="14" t="s">
        <v>113</v>
      </c>
      <c r="BM946" s="201" t="s">
        <v>3429</v>
      </c>
    </row>
    <row r="947" s="2" customFormat="1" ht="37.8" customHeight="1">
      <c r="A947" s="35"/>
      <c r="B947" s="36"/>
      <c r="C947" s="188" t="s">
        <v>3430</v>
      </c>
      <c r="D947" s="188" t="s">
        <v>109</v>
      </c>
      <c r="E947" s="189" t="s">
        <v>3431</v>
      </c>
      <c r="F947" s="190" t="s">
        <v>3432</v>
      </c>
      <c r="G947" s="191" t="s">
        <v>112</v>
      </c>
      <c r="H947" s="192">
        <v>1</v>
      </c>
      <c r="I947" s="193"/>
      <c r="J947" s="194">
        <f>ROUND(I947*H947,2)</f>
        <v>0</v>
      </c>
      <c r="K947" s="195"/>
      <c r="L947" s="196"/>
      <c r="M947" s="197" t="s">
        <v>1</v>
      </c>
      <c r="N947" s="198" t="s">
        <v>38</v>
      </c>
      <c r="O947" s="88"/>
      <c r="P947" s="199">
        <f>O947*H947</f>
        <v>0</v>
      </c>
      <c r="Q947" s="199">
        <v>0</v>
      </c>
      <c r="R947" s="199">
        <f>Q947*H947</f>
        <v>0</v>
      </c>
      <c r="S947" s="199">
        <v>0</v>
      </c>
      <c r="T947" s="200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1" t="s">
        <v>113</v>
      </c>
      <c r="AT947" s="201" t="s">
        <v>109</v>
      </c>
      <c r="AU947" s="201" t="s">
        <v>73</v>
      </c>
      <c r="AY947" s="14" t="s">
        <v>114</v>
      </c>
      <c r="BE947" s="202">
        <f>IF(N947="základní",J947,0)</f>
        <v>0</v>
      </c>
      <c r="BF947" s="202">
        <f>IF(N947="snížená",J947,0)</f>
        <v>0</v>
      </c>
      <c r="BG947" s="202">
        <f>IF(N947="zákl. přenesená",J947,0)</f>
        <v>0</v>
      </c>
      <c r="BH947" s="202">
        <f>IF(N947="sníž. přenesená",J947,0)</f>
        <v>0</v>
      </c>
      <c r="BI947" s="202">
        <f>IF(N947="nulová",J947,0)</f>
        <v>0</v>
      </c>
      <c r="BJ947" s="14" t="s">
        <v>81</v>
      </c>
      <c r="BK947" s="202">
        <f>ROUND(I947*H947,2)</f>
        <v>0</v>
      </c>
      <c r="BL947" s="14" t="s">
        <v>113</v>
      </c>
      <c r="BM947" s="201" t="s">
        <v>3433</v>
      </c>
    </row>
    <row r="948" s="2" customFormat="1" ht="24.15" customHeight="1">
      <c r="A948" s="35"/>
      <c r="B948" s="36"/>
      <c r="C948" s="188" t="s">
        <v>3434</v>
      </c>
      <c r="D948" s="188" t="s">
        <v>109</v>
      </c>
      <c r="E948" s="189" t="s">
        <v>3435</v>
      </c>
      <c r="F948" s="190" t="s">
        <v>3436</v>
      </c>
      <c r="G948" s="191" t="s">
        <v>112</v>
      </c>
      <c r="H948" s="192">
        <v>2</v>
      </c>
      <c r="I948" s="193"/>
      <c r="J948" s="194">
        <f>ROUND(I948*H948,2)</f>
        <v>0</v>
      </c>
      <c r="K948" s="195"/>
      <c r="L948" s="196"/>
      <c r="M948" s="197" t="s">
        <v>1</v>
      </c>
      <c r="N948" s="198" t="s">
        <v>38</v>
      </c>
      <c r="O948" s="88"/>
      <c r="P948" s="199">
        <f>O948*H948</f>
        <v>0</v>
      </c>
      <c r="Q948" s="199">
        <v>0</v>
      </c>
      <c r="R948" s="199">
        <f>Q948*H948</f>
        <v>0</v>
      </c>
      <c r="S948" s="199">
        <v>0</v>
      </c>
      <c r="T948" s="200">
        <f>S948*H948</f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201" t="s">
        <v>113</v>
      </c>
      <c r="AT948" s="201" t="s">
        <v>109</v>
      </c>
      <c r="AU948" s="201" t="s">
        <v>73</v>
      </c>
      <c r="AY948" s="14" t="s">
        <v>114</v>
      </c>
      <c r="BE948" s="202">
        <f>IF(N948="základní",J948,0)</f>
        <v>0</v>
      </c>
      <c r="BF948" s="202">
        <f>IF(N948="snížená",J948,0)</f>
        <v>0</v>
      </c>
      <c r="BG948" s="202">
        <f>IF(N948="zákl. přenesená",J948,0)</f>
        <v>0</v>
      </c>
      <c r="BH948" s="202">
        <f>IF(N948="sníž. přenesená",J948,0)</f>
        <v>0</v>
      </c>
      <c r="BI948" s="202">
        <f>IF(N948="nulová",J948,0)</f>
        <v>0</v>
      </c>
      <c r="BJ948" s="14" t="s">
        <v>81</v>
      </c>
      <c r="BK948" s="202">
        <f>ROUND(I948*H948,2)</f>
        <v>0</v>
      </c>
      <c r="BL948" s="14" t="s">
        <v>113</v>
      </c>
      <c r="BM948" s="201" t="s">
        <v>3437</v>
      </c>
    </row>
    <row r="949" s="2" customFormat="1" ht="24.15" customHeight="1">
      <c r="A949" s="35"/>
      <c r="B949" s="36"/>
      <c r="C949" s="188" t="s">
        <v>3438</v>
      </c>
      <c r="D949" s="188" t="s">
        <v>109</v>
      </c>
      <c r="E949" s="189" t="s">
        <v>3439</v>
      </c>
      <c r="F949" s="190" t="s">
        <v>3440</v>
      </c>
      <c r="G949" s="191" t="s">
        <v>112</v>
      </c>
      <c r="H949" s="192">
        <v>2</v>
      </c>
      <c r="I949" s="193"/>
      <c r="J949" s="194">
        <f>ROUND(I949*H949,2)</f>
        <v>0</v>
      </c>
      <c r="K949" s="195"/>
      <c r="L949" s="196"/>
      <c r="M949" s="197" t="s">
        <v>1</v>
      </c>
      <c r="N949" s="198" t="s">
        <v>38</v>
      </c>
      <c r="O949" s="88"/>
      <c r="P949" s="199">
        <f>O949*H949</f>
        <v>0</v>
      </c>
      <c r="Q949" s="199">
        <v>0</v>
      </c>
      <c r="R949" s="199">
        <f>Q949*H949</f>
        <v>0</v>
      </c>
      <c r="S949" s="199">
        <v>0</v>
      </c>
      <c r="T949" s="200">
        <f>S949*H949</f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201" t="s">
        <v>113</v>
      </c>
      <c r="AT949" s="201" t="s">
        <v>109</v>
      </c>
      <c r="AU949" s="201" t="s">
        <v>73</v>
      </c>
      <c r="AY949" s="14" t="s">
        <v>114</v>
      </c>
      <c r="BE949" s="202">
        <f>IF(N949="základní",J949,0)</f>
        <v>0</v>
      </c>
      <c r="BF949" s="202">
        <f>IF(N949="snížená",J949,0)</f>
        <v>0</v>
      </c>
      <c r="BG949" s="202">
        <f>IF(N949="zákl. přenesená",J949,0)</f>
        <v>0</v>
      </c>
      <c r="BH949" s="202">
        <f>IF(N949="sníž. přenesená",J949,0)</f>
        <v>0</v>
      </c>
      <c r="BI949" s="202">
        <f>IF(N949="nulová",J949,0)</f>
        <v>0</v>
      </c>
      <c r="BJ949" s="14" t="s">
        <v>81</v>
      </c>
      <c r="BK949" s="202">
        <f>ROUND(I949*H949,2)</f>
        <v>0</v>
      </c>
      <c r="BL949" s="14" t="s">
        <v>113</v>
      </c>
      <c r="BM949" s="201" t="s">
        <v>3441</v>
      </c>
    </row>
    <row r="950" s="2" customFormat="1" ht="24.15" customHeight="1">
      <c r="A950" s="35"/>
      <c r="B950" s="36"/>
      <c r="C950" s="188" t="s">
        <v>3442</v>
      </c>
      <c r="D950" s="188" t="s">
        <v>109</v>
      </c>
      <c r="E950" s="189" t="s">
        <v>3443</v>
      </c>
      <c r="F950" s="190" t="s">
        <v>3444</v>
      </c>
      <c r="G950" s="191" t="s">
        <v>112</v>
      </c>
      <c r="H950" s="192">
        <v>1</v>
      </c>
      <c r="I950" s="193"/>
      <c r="J950" s="194">
        <f>ROUND(I950*H950,2)</f>
        <v>0</v>
      </c>
      <c r="K950" s="195"/>
      <c r="L950" s="196"/>
      <c r="M950" s="197" t="s">
        <v>1</v>
      </c>
      <c r="N950" s="198" t="s">
        <v>38</v>
      </c>
      <c r="O950" s="88"/>
      <c r="P950" s="199">
        <f>O950*H950</f>
        <v>0</v>
      </c>
      <c r="Q950" s="199">
        <v>0</v>
      </c>
      <c r="R950" s="199">
        <f>Q950*H950</f>
        <v>0</v>
      </c>
      <c r="S950" s="199">
        <v>0</v>
      </c>
      <c r="T950" s="200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201" t="s">
        <v>113</v>
      </c>
      <c r="AT950" s="201" t="s">
        <v>109</v>
      </c>
      <c r="AU950" s="201" t="s">
        <v>73</v>
      </c>
      <c r="AY950" s="14" t="s">
        <v>114</v>
      </c>
      <c r="BE950" s="202">
        <f>IF(N950="základní",J950,0)</f>
        <v>0</v>
      </c>
      <c r="BF950" s="202">
        <f>IF(N950="snížená",J950,0)</f>
        <v>0</v>
      </c>
      <c r="BG950" s="202">
        <f>IF(N950="zákl. přenesená",J950,0)</f>
        <v>0</v>
      </c>
      <c r="BH950" s="202">
        <f>IF(N950="sníž. přenesená",J950,0)</f>
        <v>0</v>
      </c>
      <c r="BI950" s="202">
        <f>IF(N950="nulová",J950,0)</f>
        <v>0</v>
      </c>
      <c r="BJ950" s="14" t="s">
        <v>81</v>
      </c>
      <c r="BK950" s="202">
        <f>ROUND(I950*H950,2)</f>
        <v>0</v>
      </c>
      <c r="BL950" s="14" t="s">
        <v>113</v>
      </c>
      <c r="BM950" s="201" t="s">
        <v>3445</v>
      </c>
    </row>
    <row r="951" s="2" customFormat="1" ht="24.15" customHeight="1">
      <c r="A951" s="35"/>
      <c r="B951" s="36"/>
      <c r="C951" s="188" t="s">
        <v>3446</v>
      </c>
      <c r="D951" s="188" t="s">
        <v>109</v>
      </c>
      <c r="E951" s="189" t="s">
        <v>3447</v>
      </c>
      <c r="F951" s="190" t="s">
        <v>3448</v>
      </c>
      <c r="G951" s="191" t="s">
        <v>112</v>
      </c>
      <c r="H951" s="192">
        <v>1</v>
      </c>
      <c r="I951" s="193"/>
      <c r="J951" s="194">
        <f>ROUND(I951*H951,2)</f>
        <v>0</v>
      </c>
      <c r="K951" s="195"/>
      <c r="L951" s="196"/>
      <c r="M951" s="197" t="s">
        <v>1</v>
      </c>
      <c r="N951" s="198" t="s">
        <v>38</v>
      </c>
      <c r="O951" s="88"/>
      <c r="P951" s="199">
        <f>O951*H951</f>
        <v>0</v>
      </c>
      <c r="Q951" s="199">
        <v>0</v>
      </c>
      <c r="R951" s="199">
        <f>Q951*H951</f>
        <v>0</v>
      </c>
      <c r="S951" s="199">
        <v>0</v>
      </c>
      <c r="T951" s="200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1" t="s">
        <v>113</v>
      </c>
      <c r="AT951" s="201" t="s">
        <v>109</v>
      </c>
      <c r="AU951" s="201" t="s">
        <v>73</v>
      </c>
      <c r="AY951" s="14" t="s">
        <v>114</v>
      </c>
      <c r="BE951" s="202">
        <f>IF(N951="základní",J951,0)</f>
        <v>0</v>
      </c>
      <c r="BF951" s="202">
        <f>IF(N951="snížená",J951,0)</f>
        <v>0</v>
      </c>
      <c r="BG951" s="202">
        <f>IF(N951="zákl. přenesená",J951,0)</f>
        <v>0</v>
      </c>
      <c r="BH951" s="202">
        <f>IF(N951="sníž. přenesená",J951,0)</f>
        <v>0</v>
      </c>
      <c r="BI951" s="202">
        <f>IF(N951="nulová",J951,0)</f>
        <v>0</v>
      </c>
      <c r="BJ951" s="14" t="s">
        <v>81</v>
      </c>
      <c r="BK951" s="202">
        <f>ROUND(I951*H951,2)</f>
        <v>0</v>
      </c>
      <c r="BL951" s="14" t="s">
        <v>113</v>
      </c>
      <c r="BM951" s="201" t="s">
        <v>3449</v>
      </c>
    </row>
    <row r="952" s="2" customFormat="1" ht="24.15" customHeight="1">
      <c r="A952" s="35"/>
      <c r="B952" s="36"/>
      <c r="C952" s="188" t="s">
        <v>3450</v>
      </c>
      <c r="D952" s="188" t="s">
        <v>109</v>
      </c>
      <c r="E952" s="189" t="s">
        <v>3451</v>
      </c>
      <c r="F952" s="190" t="s">
        <v>3452</v>
      </c>
      <c r="G952" s="191" t="s">
        <v>112</v>
      </c>
      <c r="H952" s="192">
        <v>2</v>
      </c>
      <c r="I952" s="193"/>
      <c r="J952" s="194">
        <f>ROUND(I952*H952,2)</f>
        <v>0</v>
      </c>
      <c r="K952" s="195"/>
      <c r="L952" s="196"/>
      <c r="M952" s="197" t="s">
        <v>1</v>
      </c>
      <c r="N952" s="198" t="s">
        <v>38</v>
      </c>
      <c r="O952" s="88"/>
      <c r="P952" s="199">
        <f>O952*H952</f>
        <v>0</v>
      </c>
      <c r="Q952" s="199">
        <v>0</v>
      </c>
      <c r="R952" s="199">
        <f>Q952*H952</f>
        <v>0</v>
      </c>
      <c r="S952" s="199">
        <v>0</v>
      </c>
      <c r="T952" s="200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201" t="s">
        <v>113</v>
      </c>
      <c r="AT952" s="201" t="s">
        <v>109</v>
      </c>
      <c r="AU952" s="201" t="s">
        <v>73</v>
      </c>
      <c r="AY952" s="14" t="s">
        <v>114</v>
      </c>
      <c r="BE952" s="202">
        <f>IF(N952="základní",J952,0)</f>
        <v>0</v>
      </c>
      <c r="BF952" s="202">
        <f>IF(N952="snížená",J952,0)</f>
        <v>0</v>
      </c>
      <c r="BG952" s="202">
        <f>IF(N952="zákl. přenesená",J952,0)</f>
        <v>0</v>
      </c>
      <c r="BH952" s="202">
        <f>IF(N952="sníž. přenesená",J952,0)</f>
        <v>0</v>
      </c>
      <c r="BI952" s="202">
        <f>IF(N952="nulová",J952,0)</f>
        <v>0</v>
      </c>
      <c r="BJ952" s="14" t="s">
        <v>81</v>
      </c>
      <c r="BK952" s="202">
        <f>ROUND(I952*H952,2)</f>
        <v>0</v>
      </c>
      <c r="BL952" s="14" t="s">
        <v>113</v>
      </c>
      <c r="BM952" s="201" t="s">
        <v>3453</v>
      </c>
    </row>
    <row r="953" s="2" customFormat="1" ht="21.75" customHeight="1">
      <c r="A953" s="35"/>
      <c r="B953" s="36"/>
      <c r="C953" s="188" t="s">
        <v>3454</v>
      </c>
      <c r="D953" s="188" t="s">
        <v>109</v>
      </c>
      <c r="E953" s="189" t="s">
        <v>3455</v>
      </c>
      <c r="F953" s="190" t="s">
        <v>3456</v>
      </c>
      <c r="G953" s="191" t="s">
        <v>112</v>
      </c>
      <c r="H953" s="192">
        <v>1</v>
      </c>
      <c r="I953" s="193"/>
      <c r="J953" s="194">
        <f>ROUND(I953*H953,2)</f>
        <v>0</v>
      </c>
      <c r="K953" s="195"/>
      <c r="L953" s="196"/>
      <c r="M953" s="197" t="s">
        <v>1</v>
      </c>
      <c r="N953" s="198" t="s">
        <v>38</v>
      </c>
      <c r="O953" s="88"/>
      <c r="P953" s="199">
        <f>O953*H953</f>
        <v>0</v>
      </c>
      <c r="Q953" s="199">
        <v>0</v>
      </c>
      <c r="R953" s="199">
        <f>Q953*H953</f>
        <v>0</v>
      </c>
      <c r="S953" s="199">
        <v>0</v>
      </c>
      <c r="T953" s="200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01" t="s">
        <v>113</v>
      </c>
      <c r="AT953" s="201" t="s">
        <v>109</v>
      </c>
      <c r="AU953" s="201" t="s">
        <v>73</v>
      </c>
      <c r="AY953" s="14" t="s">
        <v>114</v>
      </c>
      <c r="BE953" s="202">
        <f>IF(N953="základní",J953,0)</f>
        <v>0</v>
      </c>
      <c r="BF953" s="202">
        <f>IF(N953="snížená",J953,0)</f>
        <v>0</v>
      </c>
      <c r="BG953" s="202">
        <f>IF(N953="zákl. přenesená",J953,0)</f>
        <v>0</v>
      </c>
      <c r="BH953" s="202">
        <f>IF(N953="sníž. přenesená",J953,0)</f>
        <v>0</v>
      </c>
      <c r="BI953" s="202">
        <f>IF(N953="nulová",J953,0)</f>
        <v>0</v>
      </c>
      <c r="BJ953" s="14" t="s">
        <v>81</v>
      </c>
      <c r="BK953" s="202">
        <f>ROUND(I953*H953,2)</f>
        <v>0</v>
      </c>
      <c r="BL953" s="14" t="s">
        <v>113</v>
      </c>
      <c r="BM953" s="201" t="s">
        <v>3457</v>
      </c>
    </row>
    <row r="954" s="2" customFormat="1" ht="16.5" customHeight="1">
      <c r="A954" s="35"/>
      <c r="B954" s="36"/>
      <c r="C954" s="188" t="s">
        <v>3458</v>
      </c>
      <c r="D954" s="188" t="s">
        <v>109</v>
      </c>
      <c r="E954" s="189" t="s">
        <v>3459</v>
      </c>
      <c r="F954" s="190" t="s">
        <v>3460</v>
      </c>
      <c r="G954" s="191" t="s">
        <v>112</v>
      </c>
      <c r="H954" s="192">
        <v>2</v>
      </c>
      <c r="I954" s="193"/>
      <c r="J954" s="194">
        <f>ROUND(I954*H954,2)</f>
        <v>0</v>
      </c>
      <c r="K954" s="195"/>
      <c r="L954" s="196"/>
      <c r="M954" s="197" t="s">
        <v>1</v>
      </c>
      <c r="N954" s="198" t="s">
        <v>38</v>
      </c>
      <c r="O954" s="88"/>
      <c r="P954" s="199">
        <f>O954*H954</f>
        <v>0</v>
      </c>
      <c r="Q954" s="199">
        <v>0</v>
      </c>
      <c r="R954" s="199">
        <f>Q954*H954</f>
        <v>0</v>
      </c>
      <c r="S954" s="199">
        <v>0</v>
      </c>
      <c r="T954" s="200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01" t="s">
        <v>113</v>
      </c>
      <c r="AT954" s="201" t="s">
        <v>109</v>
      </c>
      <c r="AU954" s="201" t="s">
        <v>73</v>
      </c>
      <c r="AY954" s="14" t="s">
        <v>114</v>
      </c>
      <c r="BE954" s="202">
        <f>IF(N954="základní",J954,0)</f>
        <v>0</v>
      </c>
      <c r="BF954" s="202">
        <f>IF(N954="snížená",J954,0)</f>
        <v>0</v>
      </c>
      <c r="BG954" s="202">
        <f>IF(N954="zákl. přenesená",J954,0)</f>
        <v>0</v>
      </c>
      <c r="BH954" s="202">
        <f>IF(N954="sníž. přenesená",J954,0)</f>
        <v>0</v>
      </c>
      <c r="BI954" s="202">
        <f>IF(N954="nulová",J954,0)</f>
        <v>0</v>
      </c>
      <c r="BJ954" s="14" t="s">
        <v>81</v>
      </c>
      <c r="BK954" s="202">
        <f>ROUND(I954*H954,2)</f>
        <v>0</v>
      </c>
      <c r="BL954" s="14" t="s">
        <v>113</v>
      </c>
      <c r="BM954" s="201" t="s">
        <v>3461</v>
      </c>
    </row>
    <row r="955" s="2" customFormat="1" ht="16.5" customHeight="1">
      <c r="A955" s="35"/>
      <c r="B955" s="36"/>
      <c r="C955" s="188" t="s">
        <v>3462</v>
      </c>
      <c r="D955" s="188" t="s">
        <v>109</v>
      </c>
      <c r="E955" s="189" t="s">
        <v>3463</v>
      </c>
      <c r="F955" s="190" t="s">
        <v>3464</v>
      </c>
      <c r="G955" s="191" t="s">
        <v>112</v>
      </c>
      <c r="H955" s="192">
        <v>1</v>
      </c>
      <c r="I955" s="193"/>
      <c r="J955" s="194">
        <f>ROUND(I955*H955,2)</f>
        <v>0</v>
      </c>
      <c r="K955" s="195"/>
      <c r="L955" s="196"/>
      <c r="M955" s="197" t="s">
        <v>1</v>
      </c>
      <c r="N955" s="198" t="s">
        <v>38</v>
      </c>
      <c r="O955" s="88"/>
      <c r="P955" s="199">
        <f>O955*H955</f>
        <v>0</v>
      </c>
      <c r="Q955" s="199">
        <v>0</v>
      </c>
      <c r="R955" s="199">
        <f>Q955*H955</f>
        <v>0</v>
      </c>
      <c r="S955" s="199">
        <v>0</v>
      </c>
      <c r="T955" s="200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1" t="s">
        <v>113</v>
      </c>
      <c r="AT955" s="201" t="s">
        <v>109</v>
      </c>
      <c r="AU955" s="201" t="s">
        <v>73</v>
      </c>
      <c r="AY955" s="14" t="s">
        <v>114</v>
      </c>
      <c r="BE955" s="202">
        <f>IF(N955="základní",J955,0)</f>
        <v>0</v>
      </c>
      <c r="BF955" s="202">
        <f>IF(N955="snížená",J955,0)</f>
        <v>0</v>
      </c>
      <c r="BG955" s="202">
        <f>IF(N955="zákl. přenesená",J955,0)</f>
        <v>0</v>
      </c>
      <c r="BH955" s="202">
        <f>IF(N955="sníž. přenesená",J955,0)</f>
        <v>0</v>
      </c>
      <c r="BI955" s="202">
        <f>IF(N955="nulová",J955,0)</f>
        <v>0</v>
      </c>
      <c r="BJ955" s="14" t="s">
        <v>81</v>
      </c>
      <c r="BK955" s="202">
        <f>ROUND(I955*H955,2)</f>
        <v>0</v>
      </c>
      <c r="BL955" s="14" t="s">
        <v>113</v>
      </c>
      <c r="BM955" s="201" t="s">
        <v>3465</v>
      </c>
    </row>
    <row r="956" s="2" customFormat="1" ht="24.15" customHeight="1">
      <c r="A956" s="35"/>
      <c r="B956" s="36"/>
      <c r="C956" s="188" t="s">
        <v>3466</v>
      </c>
      <c r="D956" s="188" t="s">
        <v>109</v>
      </c>
      <c r="E956" s="189" t="s">
        <v>3467</v>
      </c>
      <c r="F956" s="190" t="s">
        <v>3468</v>
      </c>
      <c r="G956" s="191" t="s">
        <v>112</v>
      </c>
      <c r="H956" s="192">
        <v>1</v>
      </c>
      <c r="I956" s="193"/>
      <c r="J956" s="194">
        <f>ROUND(I956*H956,2)</f>
        <v>0</v>
      </c>
      <c r="K956" s="195"/>
      <c r="L956" s="196"/>
      <c r="M956" s="197" t="s">
        <v>1</v>
      </c>
      <c r="N956" s="198" t="s">
        <v>38</v>
      </c>
      <c r="O956" s="88"/>
      <c r="P956" s="199">
        <f>O956*H956</f>
        <v>0</v>
      </c>
      <c r="Q956" s="199">
        <v>0</v>
      </c>
      <c r="R956" s="199">
        <f>Q956*H956</f>
        <v>0</v>
      </c>
      <c r="S956" s="199">
        <v>0</v>
      </c>
      <c r="T956" s="200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201" t="s">
        <v>113</v>
      </c>
      <c r="AT956" s="201" t="s">
        <v>109</v>
      </c>
      <c r="AU956" s="201" t="s">
        <v>73</v>
      </c>
      <c r="AY956" s="14" t="s">
        <v>114</v>
      </c>
      <c r="BE956" s="202">
        <f>IF(N956="základní",J956,0)</f>
        <v>0</v>
      </c>
      <c r="BF956" s="202">
        <f>IF(N956="snížená",J956,0)</f>
        <v>0</v>
      </c>
      <c r="BG956" s="202">
        <f>IF(N956="zákl. přenesená",J956,0)</f>
        <v>0</v>
      </c>
      <c r="BH956" s="202">
        <f>IF(N956="sníž. přenesená",J956,0)</f>
        <v>0</v>
      </c>
      <c r="BI956" s="202">
        <f>IF(N956="nulová",J956,0)</f>
        <v>0</v>
      </c>
      <c r="BJ956" s="14" t="s">
        <v>81</v>
      </c>
      <c r="BK956" s="202">
        <f>ROUND(I956*H956,2)</f>
        <v>0</v>
      </c>
      <c r="BL956" s="14" t="s">
        <v>113</v>
      </c>
      <c r="BM956" s="201" t="s">
        <v>3469</v>
      </c>
    </row>
    <row r="957" s="2" customFormat="1" ht="21.75" customHeight="1">
      <c r="A957" s="35"/>
      <c r="B957" s="36"/>
      <c r="C957" s="188" t="s">
        <v>3470</v>
      </c>
      <c r="D957" s="188" t="s">
        <v>109</v>
      </c>
      <c r="E957" s="189" t="s">
        <v>3471</v>
      </c>
      <c r="F957" s="190" t="s">
        <v>3472</v>
      </c>
      <c r="G957" s="191" t="s">
        <v>112</v>
      </c>
      <c r="H957" s="192">
        <v>1</v>
      </c>
      <c r="I957" s="193"/>
      <c r="J957" s="194">
        <f>ROUND(I957*H957,2)</f>
        <v>0</v>
      </c>
      <c r="K957" s="195"/>
      <c r="L957" s="196"/>
      <c r="M957" s="197" t="s">
        <v>1</v>
      </c>
      <c r="N957" s="198" t="s">
        <v>38</v>
      </c>
      <c r="O957" s="88"/>
      <c r="P957" s="199">
        <f>O957*H957</f>
        <v>0</v>
      </c>
      <c r="Q957" s="199">
        <v>0</v>
      </c>
      <c r="R957" s="199">
        <f>Q957*H957</f>
        <v>0</v>
      </c>
      <c r="S957" s="199">
        <v>0</v>
      </c>
      <c r="T957" s="200">
        <f>S957*H957</f>
        <v>0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201" t="s">
        <v>113</v>
      </c>
      <c r="AT957" s="201" t="s">
        <v>109</v>
      </c>
      <c r="AU957" s="201" t="s">
        <v>73</v>
      </c>
      <c r="AY957" s="14" t="s">
        <v>114</v>
      </c>
      <c r="BE957" s="202">
        <f>IF(N957="základní",J957,0)</f>
        <v>0</v>
      </c>
      <c r="BF957" s="202">
        <f>IF(N957="snížená",J957,0)</f>
        <v>0</v>
      </c>
      <c r="BG957" s="202">
        <f>IF(N957="zákl. přenesená",J957,0)</f>
        <v>0</v>
      </c>
      <c r="BH957" s="202">
        <f>IF(N957="sníž. přenesená",J957,0)</f>
        <v>0</v>
      </c>
      <c r="BI957" s="202">
        <f>IF(N957="nulová",J957,0)</f>
        <v>0</v>
      </c>
      <c r="BJ957" s="14" t="s">
        <v>81</v>
      </c>
      <c r="BK957" s="202">
        <f>ROUND(I957*H957,2)</f>
        <v>0</v>
      </c>
      <c r="BL957" s="14" t="s">
        <v>113</v>
      </c>
      <c r="BM957" s="201" t="s">
        <v>3473</v>
      </c>
    </row>
    <row r="958" s="2" customFormat="1" ht="24.15" customHeight="1">
      <c r="A958" s="35"/>
      <c r="B958" s="36"/>
      <c r="C958" s="188" t="s">
        <v>3474</v>
      </c>
      <c r="D958" s="188" t="s">
        <v>109</v>
      </c>
      <c r="E958" s="189" t="s">
        <v>3475</v>
      </c>
      <c r="F958" s="190" t="s">
        <v>3476</v>
      </c>
      <c r="G958" s="191" t="s">
        <v>112</v>
      </c>
      <c r="H958" s="192">
        <v>1</v>
      </c>
      <c r="I958" s="193"/>
      <c r="J958" s="194">
        <f>ROUND(I958*H958,2)</f>
        <v>0</v>
      </c>
      <c r="K958" s="195"/>
      <c r="L958" s="196"/>
      <c r="M958" s="197" t="s">
        <v>1</v>
      </c>
      <c r="N958" s="198" t="s">
        <v>38</v>
      </c>
      <c r="O958" s="88"/>
      <c r="P958" s="199">
        <f>O958*H958</f>
        <v>0</v>
      </c>
      <c r="Q958" s="199">
        <v>0</v>
      </c>
      <c r="R958" s="199">
        <f>Q958*H958</f>
        <v>0</v>
      </c>
      <c r="S958" s="199">
        <v>0</v>
      </c>
      <c r="T958" s="200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1" t="s">
        <v>113</v>
      </c>
      <c r="AT958" s="201" t="s">
        <v>109</v>
      </c>
      <c r="AU958" s="201" t="s">
        <v>73</v>
      </c>
      <c r="AY958" s="14" t="s">
        <v>114</v>
      </c>
      <c r="BE958" s="202">
        <f>IF(N958="základní",J958,0)</f>
        <v>0</v>
      </c>
      <c r="BF958" s="202">
        <f>IF(N958="snížená",J958,0)</f>
        <v>0</v>
      </c>
      <c r="BG958" s="202">
        <f>IF(N958="zákl. přenesená",J958,0)</f>
        <v>0</v>
      </c>
      <c r="BH958" s="202">
        <f>IF(N958="sníž. přenesená",J958,0)</f>
        <v>0</v>
      </c>
      <c r="BI958" s="202">
        <f>IF(N958="nulová",J958,0)</f>
        <v>0</v>
      </c>
      <c r="BJ958" s="14" t="s">
        <v>81</v>
      </c>
      <c r="BK958" s="202">
        <f>ROUND(I958*H958,2)</f>
        <v>0</v>
      </c>
      <c r="BL958" s="14" t="s">
        <v>113</v>
      </c>
      <c r="BM958" s="201" t="s">
        <v>3477</v>
      </c>
    </row>
    <row r="959" s="2" customFormat="1" ht="24.15" customHeight="1">
      <c r="A959" s="35"/>
      <c r="B959" s="36"/>
      <c r="C959" s="188" t="s">
        <v>3478</v>
      </c>
      <c r="D959" s="188" t="s">
        <v>109</v>
      </c>
      <c r="E959" s="189" t="s">
        <v>3479</v>
      </c>
      <c r="F959" s="190" t="s">
        <v>3480</v>
      </c>
      <c r="G959" s="191" t="s">
        <v>112</v>
      </c>
      <c r="H959" s="192">
        <v>1</v>
      </c>
      <c r="I959" s="193"/>
      <c r="J959" s="194">
        <f>ROUND(I959*H959,2)</f>
        <v>0</v>
      </c>
      <c r="K959" s="195"/>
      <c r="L959" s="196"/>
      <c r="M959" s="197" t="s">
        <v>1</v>
      </c>
      <c r="N959" s="198" t="s">
        <v>38</v>
      </c>
      <c r="O959" s="88"/>
      <c r="P959" s="199">
        <f>O959*H959</f>
        <v>0</v>
      </c>
      <c r="Q959" s="199">
        <v>0</v>
      </c>
      <c r="R959" s="199">
        <f>Q959*H959</f>
        <v>0</v>
      </c>
      <c r="S959" s="199">
        <v>0</v>
      </c>
      <c r="T959" s="200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201" t="s">
        <v>113</v>
      </c>
      <c r="AT959" s="201" t="s">
        <v>109</v>
      </c>
      <c r="AU959" s="201" t="s">
        <v>73</v>
      </c>
      <c r="AY959" s="14" t="s">
        <v>114</v>
      </c>
      <c r="BE959" s="202">
        <f>IF(N959="základní",J959,0)</f>
        <v>0</v>
      </c>
      <c r="BF959" s="202">
        <f>IF(N959="snížená",J959,0)</f>
        <v>0</v>
      </c>
      <c r="BG959" s="202">
        <f>IF(N959="zákl. přenesená",J959,0)</f>
        <v>0</v>
      </c>
      <c r="BH959" s="202">
        <f>IF(N959="sníž. přenesená",J959,0)</f>
        <v>0</v>
      </c>
      <c r="BI959" s="202">
        <f>IF(N959="nulová",J959,0)</f>
        <v>0</v>
      </c>
      <c r="BJ959" s="14" t="s">
        <v>81</v>
      </c>
      <c r="BK959" s="202">
        <f>ROUND(I959*H959,2)</f>
        <v>0</v>
      </c>
      <c r="BL959" s="14" t="s">
        <v>113</v>
      </c>
      <c r="BM959" s="201" t="s">
        <v>3481</v>
      </c>
    </row>
    <row r="960" s="2" customFormat="1" ht="24.15" customHeight="1">
      <c r="A960" s="35"/>
      <c r="B960" s="36"/>
      <c r="C960" s="188" t="s">
        <v>3482</v>
      </c>
      <c r="D960" s="188" t="s">
        <v>109</v>
      </c>
      <c r="E960" s="189" t="s">
        <v>3483</v>
      </c>
      <c r="F960" s="190" t="s">
        <v>3484</v>
      </c>
      <c r="G960" s="191" t="s">
        <v>112</v>
      </c>
      <c r="H960" s="192">
        <v>1</v>
      </c>
      <c r="I960" s="193"/>
      <c r="J960" s="194">
        <f>ROUND(I960*H960,2)</f>
        <v>0</v>
      </c>
      <c r="K960" s="195"/>
      <c r="L960" s="196"/>
      <c r="M960" s="197" t="s">
        <v>1</v>
      </c>
      <c r="N960" s="198" t="s">
        <v>38</v>
      </c>
      <c r="O960" s="88"/>
      <c r="P960" s="199">
        <f>O960*H960</f>
        <v>0</v>
      </c>
      <c r="Q960" s="199">
        <v>0</v>
      </c>
      <c r="R960" s="199">
        <f>Q960*H960</f>
        <v>0</v>
      </c>
      <c r="S960" s="199">
        <v>0</v>
      </c>
      <c r="T960" s="200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1" t="s">
        <v>113</v>
      </c>
      <c r="AT960" s="201" t="s">
        <v>109</v>
      </c>
      <c r="AU960" s="201" t="s">
        <v>73</v>
      </c>
      <c r="AY960" s="14" t="s">
        <v>114</v>
      </c>
      <c r="BE960" s="202">
        <f>IF(N960="základní",J960,0)</f>
        <v>0</v>
      </c>
      <c r="BF960" s="202">
        <f>IF(N960="snížená",J960,0)</f>
        <v>0</v>
      </c>
      <c r="BG960" s="202">
        <f>IF(N960="zákl. přenesená",J960,0)</f>
        <v>0</v>
      </c>
      <c r="BH960" s="202">
        <f>IF(N960="sníž. přenesená",J960,0)</f>
        <v>0</v>
      </c>
      <c r="BI960" s="202">
        <f>IF(N960="nulová",J960,0)</f>
        <v>0</v>
      </c>
      <c r="BJ960" s="14" t="s">
        <v>81</v>
      </c>
      <c r="BK960" s="202">
        <f>ROUND(I960*H960,2)</f>
        <v>0</v>
      </c>
      <c r="BL960" s="14" t="s">
        <v>113</v>
      </c>
      <c r="BM960" s="201" t="s">
        <v>3485</v>
      </c>
    </row>
    <row r="961" s="2" customFormat="1" ht="24.15" customHeight="1">
      <c r="A961" s="35"/>
      <c r="B961" s="36"/>
      <c r="C961" s="188" t="s">
        <v>3486</v>
      </c>
      <c r="D961" s="188" t="s">
        <v>109</v>
      </c>
      <c r="E961" s="189" t="s">
        <v>3487</v>
      </c>
      <c r="F961" s="190" t="s">
        <v>3488</v>
      </c>
      <c r="G961" s="191" t="s">
        <v>112</v>
      </c>
      <c r="H961" s="192">
        <v>1</v>
      </c>
      <c r="I961" s="193"/>
      <c r="J961" s="194">
        <f>ROUND(I961*H961,2)</f>
        <v>0</v>
      </c>
      <c r="K961" s="195"/>
      <c r="L961" s="196"/>
      <c r="M961" s="197" t="s">
        <v>1</v>
      </c>
      <c r="N961" s="198" t="s">
        <v>38</v>
      </c>
      <c r="O961" s="88"/>
      <c r="P961" s="199">
        <f>O961*H961</f>
        <v>0</v>
      </c>
      <c r="Q961" s="199">
        <v>0</v>
      </c>
      <c r="R961" s="199">
        <f>Q961*H961</f>
        <v>0</v>
      </c>
      <c r="S961" s="199">
        <v>0</v>
      </c>
      <c r="T961" s="200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201" t="s">
        <v>113</v>
      </c>
      <c r="AT961" s="201" t="s">
        <v>109</v>
      </c>
      <c r="AU961" s="201" t="s">
        <v>73</v>
      </c>
      <c r="AY961" s="14" t="s">
        <v>114</v>
      </c>
      <c r="BE961" s="202">
        <f>IF(N961="základní",J961,0)</f>
        <v>0</v>
      </c>
      <c r="BF961" s="202">
        <f>IF(N961="snížená",J961,0)</f>
        <v>0</v>
      </c>
      <c r="BG961" s="202">
        <f>IF(N961="zákl. přenesená",J961,0)</f>
        <v>0</v>
      </c>
      <c r="BH961" s="202">
        <f>IF(N961="sníž. přenesená",J961,0)</f>
        <v>0</v>
      </c>
      <c r="BI961" s="202">
        <f>IF(N961="nulová",J961,0)</f>
        <v>0</v>
      </c>
      <c r="BJ961" s="14" t="s">
        <v>81</v>
      </c>
      <c r="BK961" s="202">
        <f>ROUND(I961*H961,2)</f>
        <v>0</v>
      </c>
      <c r="BL961" s="14" t="s">
        <v>113</v>
      </c>
      <c r="BM961" s="201" t="s">
        <v>3489</v>
      </c>
    </row>
    <row r="962" s="2" customFormat="1" ht="24.15" customHeight="1">
      <c r="A962" s="35"/>
      <c r="B962" s="36"/>
      <c r="C962" s="188" t="s">
        <v>3490</v>
      </c>
      <c r="D962" s="188" t="s">
        <v>109</v>
      </c>
      <c r="E962" s="189" t="s">
        <v>3491</v>
      </c>
      <c r="F962" s="190" t="s">
        <v>3492</v>
      </c>
      <c r="G962" s="191" t="s">
        <v>112</v>
      </c>
      <c r="H962" s="192">
        <v>1</v>
      </c>
      <c r="I962" s="193"/>
      <c r="J962" s="194">
        <f>ROUND(I962*H962,2)</f>
        <v>0</v>
      </c>
      <c r="K962" s="195"/>
      <c r="L962" s="196"/>
      <c r="M962" s="197" t="s">
        <v>1</v>
      </c>
      <c r="N962" s="198" t="s">
        <v>38</v>
      </c>
      <c r="O962" s="88"/>
      <c r="P962" s="199">
        <f>O962*H962</f>
        <v>0</v>
      </c>
      <c r="Q962" s="199">
        <v>0</v>
      </c>
      <c r="R962" s="199">
        <f>Q962*H962</f>
        <v>0</v>
      </c>
      <c r="S962" s="199">
        <v>0</v>
      </c>
      <c r="T962" s="200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01" t="s">
        <v>113</v>
      </c>
      <c r="AT962" s="201" t="s">
        <v>109</v>
      </c>
      <c r="AU962" s="201" t="s">
        <v>73</v>
      </c>
      <c r="AY962" s="14" t="s">
        <v>114</v>
      </c>
      <c r="BE962" s="202">
        <f>IF(N962="základní",J962,0)</f>
        <v>0</v>
      </c>
      <c r="BF962" s="202">
        <f>IF(N962="snížená",J962,0)</f>
        <v>0</v>
      </c>
      <c r="BG962" s="202">
        <f>IF(N962="zákl. přenesená",J962,0)</f>
        <v>0</v>
      </c>
      <c r="BH962" s="202">
        <f>IF(N962="sníž. přenesená",J962,0)</f>
        <v>0</v>
      </c>
      <c r="BI962" s="202">
        <f>IF(N962="nulová",J962,0)</f>
        <v>0</v>
      </c>
      <c r="BJ962" s="14" t="s">
        <v>81</v>
      </c>
      <c r="BK962" s="202">
        <f>ROUND(I962*H962,2)</f>
        <v>0</v>
      </c>
      <c r="BL962" s="14" t="s">
        <v>113</v>
      </c>
      <c r="BM962" s="201" t="s">
        <v>3493</v>
      </c>
    </row>
    <row r="963" s="2" customFormat="1" ht="24.15" customHeight="1">
      <c r="A963" s="35"/>
      <c r="B963" s="36"/>
      <c r="C963" s="188" t="s">
        <v>3494</v>
      </c>
      <c r="D963" s="188" t="s">
        <v>109</v>
      </c>
      <c r="E963" s="189" t="s">
        <v>3495</v>
      </c>
      <c r="F963" s="190" t="s">
        <v>3496</v>
      </c>
      <c r="G963" s="191" t="s">
        <v>112</v>
      </c>
      <c r="H963" s="192">
        <v>1</v>
      </c>
      <c r="I963" s="193"/>
      <c r="J963" s="194">
        <f>ROUND(I963*H963,2)</f>
        <v>0</v>
      </c>
      <c r="K963" s="195"/>
      <c r="L963" s="196"/>
      <c r="M963" s="197" t="s">
        <v>1</v>
      </c>
      <c r="N963" s="198" t="s">
        <v>38</v>
      </c>
      <c r="O963" s="88"/>
      <c r="P963" s="199">
        <f>O963*H963</f>
        <v>0</v>
      </c>
      <c r="Q963" s="199">
        <v>0</v>
      </c>
      <c r="R963" s="199">
        <f>Q963*H963</f>
        <v>0</v>
      </c>
      <c r="S963" s="199">
        <v>0</v>
      </c>
      <c r="T963" s="200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1" t="s">
        <v>113</v>
      </c>
      <c r="AT963" s="201" t="s">
        <v>109</v>
      </c>
      <c r="AU963" s="201" t="s">
        <v>73</v>
      </c>
      <c r="AY963" s="14" t="s">
        <v>114</v>
      </c>
      <c r="BE963" s="202">
        <f>IF(N963="základní",J963,0)</f>
        <v>0</v>
      </c>
      <c r="BF963" s="202">
        <f>IF(N963="snížená",J963,0)</f>
        <v>0</v>
      </c>
      <c r="BG963" s="202">
        <f>IF(N963="zákl. přenesená",J963,0)</f>
        <v>0</v>
      </c>
      <c r="BH963" s="202">
        <f>IF(N963="sníž. přenesená",J963,0)</f>
        <v>0</v>
      </c>
      <c r="BI963" s="202">
        <f>IF(N963="nulová",J963,0)</f>
        <v>0</v>
      </c>
      <c r="BJ963" s="14" t="s">
        <v>81</v>
      </c>
      <c r="BK963" s="202">
        <f>ROUND(I963*H963,2)</f>
        <v>0</v>
      </c>
      <c r="BL963" s="14" t="s">
        <v>113</v>
      </c>
      <c r="BM963" s="201" t="s">
        <v>3497</v>
      </c>
    </row>
    <row r="964" s="2" customFormat="1" ht="24.15" customHeight="1">
      <c r="A964" s="35"/>
      <c r="B964" s="36"/>
      <c r="C964" s="188" t="s">
        <v>3498</v>
      </c>
      <c r="D964" s="188" t="s">
        <v>109</v>
      </c>
      <c r="E964" s="189" t="s">
        <v>3499</v>
      </c>
      <c r="F964" s="190" t="s">
        <v>3500</v>
      </c>
      <c r="G964" s="191" t="s">
        <v>112</v>
      </c>
      <c r="H964" s="192">
        <v>1</v>
      </c>
      <c r="I964" s="193"/>
      <c r="J964" s="194">
        <f>ROUND(I964*H964,2)</f>
        <v>0</v>
      </c>
      <c r="K964" s="195"/>
      <c r="L964" s="196"/>
      <c r="M964" s="197" t="s">
        <v>1</v>
      </c>
      <c r="N964" s="198" t="s">
        <v>38</v>
      </c>
      <c r="O964" s="88"/>
      <c r="P964" s="199">
        <f>O964*H964</f>
        <v>0</v>
      </c>
      <c r="Q964" s="199">
        <v>0</v>
      </c>
      <c r="R964" s="199">
        <f>Q964*H964</f>
        <v>0</v>
      </c>
      <c r="S964" s="199">
        <v>0</v>
      </c>
      <c r="T964" s="200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201" t="s">
        <v>113</v>
      </c>
      <c r="AT964" s="201" t="s">
        <v>109</v>
      </c>
      <c r="AU964" s="201" t="s">
        <v>73</v>
      </c>
      <c r="AY964" s="14" t="s">
        <v>114</v>
      </c>
      <c r="BE964" s="202">
        <f>IF(N964="základní",J964,0)</f>
        <v>0</v>
      </c>
      <c r="BF964" s="202">
        <f>IF(N964="snížená",J964,0)</f>
        <v>0</v>
      </c>
      <c r="BG964" s="202">
        <f>IF(N964="zákl. přenesená",J964,0)</f>
        <v>0</v>
      </c>
      <c r="BH964" s="202">
        <f>IF(N964="sníž. přenesená",J964,0)</f>
        <v>0</v>
      </c>
      <c r="BI964" s="202">
        <f>IF(N964="nulová",J964,0)</f>
        <v>0</v>
      </c>
      <c r="BJ964" s="14" t="s">
        <v>81</v>
      </c>
      <c r="BK964" s="202">
        <f>ROUND(I964*H964,2)</f>
        <v>0</v>
      </c>
      <c r="BL964" s="14" t="s">
        <v>113</v>
      </c>
      <c r="BM964" s="201" t="s">
        <v>3501</v>
      </c>
    </row>
    <row r="965" s="2" customFormat="1" ht="16.5" customHeight="1">
      <c r="A965" s="35"/>
      <c r="B965" s="36"/>
      <c r="C965" s="188" t="s">
        <v>3502</v>
      </c>
      <c r="D965" s="188" t="s">
        <v>109</v>
      </c>
      <c r="E965" s="189" t="s">
        <v>3503</v>
      </c>
      <c r="F965" s="190" t="s">
        <v>3504</v>
      </c>
      <c r="G965" s="191" t="s">
        <v>112</v>
      </c>
      <c r="H965" s="192">
        <v>1</v>
      </c>
      <c r="I965" s="193"/>
      <c r="J965" s="194">
        <f>ROUND(I965*H965,2)</f>
        <v>0</v>
      </c>
      <c r="K965" s="195"/>
      <c r="L965" s="196"/>
      <c r="M965" s="197" t="s">
        <v>1</v>
      </c>
      <c r="N965" s="198" t="s">
        <v>38</v>
      </c>
      <c r="O965" s="88"/>
      <c r="P965" s="199">
        <f>O965*H965</f>
        <v>0</v>
      </c>
      <c r="Q965" s="199">
        <v>0</v>
      </c>
      <c r="R965" s="199">
        <f>Q965*H965</f>
        <v>0</v>
      </c>
      <c r="S965" s="199">
        <v>0</v>
      </c>
      <c r="T965" s="200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1" t="s">
        <v>113</v>
      </c>
      <c r="AT965" s="201" t="s">
        <v>109</v>
      </c>
      <c r="AU965" s="201" t="s">
        <v>73</v>
      </c>
      <c r="AY965" s="14" t="s">
        <v>114</v>
      </c>
      <c r="BE965" s="202">
        <f>IF(N965="základní",J965,0)</f>
        <v>0</v>
      </c>
      <c r="BF965" s="202">
        <f>IF(N965="snížená",J965,0)</f>
        <v>0</v>
      </c>
      <c r="BG965" s="202">
        <f>IF(N965="zákl. přenesená",J965,0)</f>
        <v>0</v>
      </c>
      <c r="BH965" s="202">
        <f>IF(N965="sníž. přenesená",J965,0)</f>
        <v>0</v>
      </c>
      <c r="BI965" s="202">
        <f>IF(N965="nulová",J965,0)</f>
        <v>0</v>
      </c>
      <c r="BJ965" s="14" t="s">
        <v>81</v>
      </c>
      <c r="BK965" s="202">
        <f>ROUND(I965*H965,2)</f>
        <v>0</v>
      </c>
      <c r="BL965" s="14" t="s">
        <v>113</v>
      </c>
      <c r="BM965" s="201" t="s">
        <v>3505</v>
      </c>
    </row>
    <row r="966" s="2" customFormat="1" ht="16.5" customHeight="1">
      <c r="A966" s="35"/>
      <c r="B966" s="36"/>
      <c r="C966" s="188" t="s">
        <v>3506</v>
      </c>
      <c r="D966" s="188" t="s">
        <v>109</v>
      </c>
      <c r="E966" s="189" t="s">
        <v>3507</v>
      </c>
      <c r="F966" s="190" t="s">
        <v>3508</v>
      </c>
      <c r="G966" s="191" t="s">
        <v>112</v>
      </c>
      <c r="H966" s="192">
        <v>1</v>
      </c>
      <c r="I966" s="193"/>
      <c r="J966" s="194">
        <f>ROUND(I966*H966,2)</f>
        <v>0</v>
      </c>
      <c r="K966" s="195"/>
      <c r="L966" s="196"/>
      <c r="M966" s="197" t="s">
        <v>1</v>
      </c>
      <c r="N966" s="198" t="s">
        <v>38</v>
      </c>
      <c r="O966" s="88"/>
      <c r="P966" s="199">
        <f>O966*H966</f>
        <v>0</v>
      </c>
      <c r="Q966" s="199">
        <v>0</v>
      </c>
      <c r="R966" s="199">
        <f>Q966*H966</f>
        <v>0</v>
      </c>
      <c r="S966" s="199">
        <v>0</v>
      </c>
      <c r="T966" s="200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201" t="s">
        <v>113</v>
      </c>
      <c r="AT966" s="201" t="s">
        <v>109</v>
      </c>
      <c r="AU966" s="201" t="s">
        <v>73</v>
      </c>
      <c r="AY966" s="14" t="s">
        <v>114</v>
      </c>
      <c r="BE966" s="202">
        <f>IF(N966="základní",J966,0)</f>
        <v>0</v>
      </c>
      <c r="BF966" s="202">
        <f>IF(N966="snížená",J966,0)</f>
        <v>0</v>
      </c>
      <c r="BG966" s="202">
        <f>IF(N966="zákl. přenesená",J966,0)</f>
        <v>0</v>
      </c>
      <c r="BH966" s="202">
        <f>IF(N966="sníž. přenesená",J966,0)</f>
        <v>0</v>
      </c>
      <c r="BI966" s="202">
        <f>IF(N966="nulová",J966,0)</f>
        <v>0</v>
      </c>
      <c r="BJ966" s="14" t="s">
        <v>81</v>
      </c>
      <c r="BK966" s="202">
        <f>ROUND(I966*H966,2)</f>
        <v>0</v>
      </c>
      <c r="BL966" s="14" t="s">
        <v>113</v>
      </c>
      <c r="BM966" s="201" t="s">
        <v>3509</v>
      </c>
    </row>
    <row r="967" s="2" customFormat="1" ht="16.5" customHeight="1">
      <c r="A967" s="35"/>
      <c r="B967" s="36"/>
      <c r="C967" s="188" t="s">
        <v>3510</v>
      </c>
      <c r="D967" s="188" t="s">
        <v>109</v>
      </c>
      <c r="E967" s="189" t="s">
        <v>3511</v>
      </c>
      <c r="F967" s="190" t="s">
        <v>3512</v>
      </c>
      <c r="G967" s="191" t="s">
        <v>112</v>
      </c>
      <c r="H967" s="192">
        <v>1</v>
      </c>
      <c r="I967" s="193"/>
      <c r="J967" s="194">
        <f>ROUND(I967*H967,2)</f>
        <v>0</v>
      </c>
      <c r="K967" s="195"/>
      <c r="L967" s="196"/>
      <c r="M967" s="197" t="s">
        <v>1</v>
      </c>
      <c r="N967" s="198" t="s">
        <v>38</v>
      </c>
      <c r="O967" s="88"/>
      <c r="P967" s="199">
        <f>O967*H967</f>
        <v>0</v>
      </c>
      <c r="Q967" s="199">
        <v>0</v>
      </c>
      <c r="R967" s="199">
        <f>Q967*H967</f>
        <v>0</v>
      </c>
      <c r="S967" s="199">
        <v>0</v>
      </c>
      <c r="T967" s="200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201" t="s">
        <v>113</v>
      </c>
      <c r="AT967" s="201" t="s">
        <v>109</v>
      </c>
      <c r="AU967" s="201" t="s">
        <v>73</v>
      </c>
      <c r="AY967" s="14" t="s">
        <v>114</v>
      </c>
      <c r="BE967" s="202">
        <f>IF(N967="základní",J967,0)</f>
        <v>0</v>
      </c>
      <c r="BF967" s="202">
        <f>IF(N967="snížená",J967,0)</f>
        <v>0</v>
      </c>
      <c r="BG967" s="202">
        <f>IF(N967="zákl. přenesená",J967,0)</f>
        <v>0</v>
      </c>
      <c r="BH967" s="202">
        <f>IF(N967="sníž. přenesená",J967,0)</f>
        <v>0</v>
      </c>
      <c r="BI967" s="202">
        <f>IF(N967="nulová",J967,0)</f>
        <v>0</v>
      </c>
      <c r="BJ967" s="14" t="s">
        <v>81</v>
      </c>
      <c r="BK967" s="202">
        <f>ROUND(I967*H967,2)</f>
        <v>0</v>
      </c>
      <c r="BL967" s="14" t="s">
        <v>113</v>
      </c>
      <c r="BM967" s="201" t="s">
        <v>3513</v>
      </c>
    </row>
    <row r="968" s="2" customFormat="1" ht="21.75" customHeight="1">
      <c r="A968" s="35"/>
      <c r="B968" s="36"/>
      <c r="C968" s="188" t="s">
        <v>3514</v>
      </c>
      <c r="D968" s="188" t="s">
        <v>109</v>
      </c>
      <c r="E968" s="189" t="s">
        <v>3515</v>
      </c>
      <c r="F968" s="190" t="s">
        <v>3516</v>
      </c>
      <c r="G968" s="191" t="s">
        <v>112</v>
      </c>
      <c r="H968" s="192">
        <v>1</v>
      </c>
      <c r="I968" s="193"/>
      <c r="J968" s="194">
        <f>ROUND(I968*H968,2)</f>
        <v>0</v>
      </c>
      <c r="K968" s="195"/>
      <c r="L968" s="196"/>
      <c r="M968" s="197" t="s">
        <v>1</v>
      </c>
      <c r="N968" s="198" t="s">
        <v>38</v>
      </c>
      <c r="O968" s="88"/>
      <c r="P968" s="199">
        <f>O968*H968</f>
        <v>0</v>
      </c>
      <c r="Q968" s="199">
        <v>0</v>
      </c>
      <c r="R968" s="199">
        <f>Q968*H968</f>
        <v>0</v>
      </c>
      <c r="S968" s="199">
        <v>0</v>
      </c>
      <c r="T968" s="200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1" t="s">
        <v>113</v>
      </c>
      <c r="AT968" s="201" t="s">
        <v>109</v>
      </c>
      <c r="AU968" s="201" t="s">
        <v>73</v>
      </c>
      <c r="AY968" s="14" t="s">
        <v>114</v>
      </c>
      <c r="BE968" s="202">
        <f>IF(N968="základní",J968,0)</f>
        <v>0</v>
      </c>
      <c r="BF968" s="202">
        <f>IF(N968="snížená",J968,0)</f>
        <v>0</v>
      </c>
      <c r="BG968" s="202">
        <f>IF(N968="zákl. přenesená",J968,0)</f>
        <v>0</v>
      </c>
      <c r="BH968" s="202">
        <f>IF(N968="sníž. přenesená",J968,0)</f>
        <v>0</v>
      </c>
      <c r="BI968" s="202">
        <f>IF(N968="nulová",J968,0)</f>
        <v>0</v>
      </c>
      <c r="BJ968" s="14" t="s">
        <v>81</v>
      </c>
      <c r="BK968" s="202">
        <f>ROUND(I968*H968,2)</f>
        <v>0</v>
      </c>
      <c r="BL968" s="14" t="s">
        <v>113</v>
      </c>
      <c r="BM968" s="201" t="s">
        <v>3517</v>
      </c>
    </row>
    <row r="969" s="2" customFormat="1" ht="16.5" customHeight="1">
      <c r="A969" s="35"/>
      <c r="B969" s="36"/>
      <c r="C969" s="188" t="s">
        <v>3518</v>
      </c>
      <c r="D969" s="188" t="s">
        <v>109</v>
      </c>
      <c r="E969" s="189" t="s">
        <v>3519</v>
      </c>
      <c r="F969" s="190" t="s">
        <v>3520</v>
      </c>
      <c r="G969" s="191" t="s">
        <v>112</v>
      </c>
      <c r="H969" s="192">
        <v>1</v>
      </c>
      <c r="I969" s="193"/>
      <c r="J969" s="194">
        <f>ROUND(I969*H969,2)</f>
        <v>0</v>
      </c>
      <c r="K969" s="195"/>
      <c r="L969" s="196"/>
      <c r="M969" s="197" t="s">
        <v>1</v>
      </c>
      <c r="N969" s="198" t="s">
        <v>38</v>
      </c>
      <c r="O969" s="88"/>
      <c r="P969" s="199">
        <f>O969*H969</f>
        <v>0</v>
      </c>
      <c r="Q969" s="199">
        <v>0</v>
      </c>
      <c r="R969" s="199">
        <f>Q969*H969</f>
        <v>0</v>
      </c>
      <c r="S969" s="199">
        <v>0</v>
      </c>
      <c r="T969" s="200">
        <f>S969*H969</f>
        <v>0</v>
      </c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R969" s="201" t="s">
        <v>113</v>
      </c>
      <c r="AT969" s="201" t="s">
        <v>109</v>
      </c>
      <c r="AU969" s="201" t="s">
        <v>73</v>
      </c>
      <c r="AY969" s="14" t="s">
        <v>114</v>
      </c>
      <c r="BE969" s="202">
        <f>IF(N969="základní",J969,0)</f>
        <v>0</v>
      </c>
      <c r="BF969" s="202">
        <f>IF(N969="snížená",J969,0)</f>
        <v>0</v>
      </c>
      <c r="BG969" s="202">
        <f>IF(N969="zákl. přenesená",J969,0)</f>
        <v>0</v>
      </c>
      <c r="BH969" s="202">
        <f>IF(N969="sníž. přenesená",J969,0)</f>
        <v>0</v>
      </c>
      <c r="BI969" s="202">
        <f>IF(N969="nulová",J969,0)</f>
        <v>0</v>
      </c>
      <c r="BJ969" s="14" t="s">
        <v>81</v>
      </c>
      <c r="BK969" s="202">
        <f>ROUND(I969*H969,2)</f>
        <v>0</v>
      </c>
      <c r="BL969" s="14" t="s">
        <v>113</v>
      </c>
      <c r="BM969" s="201" t="s">
        <v>3521</v>
      </c>
    </row>
    <row r="970" s="2" customFormat="1" ht="16.5" customHeight="1">
      <c r="A970" s="35"/>
      <c r="B970" s="36"/>
      <c r="C970" s="188" t="s">
        <v>3522</v>
      </c>
      <c r="D970" s="188" t="s">
        <v>109</v>
      </c>
      <c r="E970" s="189" t="s">
        <v>3523</v>
      </c>
      <c r="F970" s="190" t="s">
        <v>3524</v>
      </c>
      <c r="G970" s="191" t="s">
        <v>112</v>
      </c>
      <c r="H970" s="192">
        <v>1</v>
      </c>
      <c r="I970" s="193"/>
      <c r="J970" s="194">
        <f>ROUND(I970*H970,2)</f>
        <v>0</v>
      </c>
      <c r="K970" s="195"/>
      <c r="L970" s="196"/>
      <c r="M970" s="197" t="s">
        <v>1</v>
      </c>
      <c r="N970" s="198" t="s">
        <v>38</v>
      </c>
      <c r="O970" s="88"/>
      <c r="P970" s="199">
        <f>O970*H970</f>
        <v>0</v>
      </c>
      <c r="Q970" s="199">
        <v>0</v>
      </c>
      <c r="R970" s="199">
        <f>Q970*H970</f>
        <v>0</v>
      </c>
      <c r="S970" s="199">
        <v>0</v>
      </c>
      <c r="T970" s="200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201" t="s">
        <v>113</v>
      </c>
      <c r="AT970" s="201" t="s">
        <v>109</v>
      </c>
      <c r="AU970" s="201" t="s">
        <v>73</v>
      </c>
      <c r="AY970" s="14" t="s">
        <v>114</v>
      </c>
      <c r="BE970" s="202">
        <f>IF(N970="základní",J970,0)</f>
        <v>0</v>
      </c>
      <c r="BF970" s="202">
        <f>IF(N970="snížená",J970,0)</f>
        <v>0</v>
      </c>
      <c r="BG970" s="202">
        <f>IF(N970="zákl. přenesená",J970,0)</f>
        <v>0</v>
      </c>
      <c r="BH970" s="202">
        <f>IF(N970="sníž. přenesená",J970,0)</f>
        <v>0</v>
      </c>
      <c r="BI970" s="202">
        <f>IF(N970="nulová",J970,0)</f>
        <v>0</v>
      </c>
      <c r="BJ970" s="14" t="s">
        <v>81</v>
      </c>
      <c r="BK970" s="202">
        <f>ROUND(I970*H970,2)</f>
        <v>0</v>
      </c>
      <c r="BL970" s="14" t="s">
        <v>113</v>
      </c>
      <c r="BM970" s="201" t="s">
        <v>3525</v>
      </c>
    </row>
    <row r="971" s="2" customFormat="1" ht="16.5" customHeight="1">
      <c r="A971" s="35"/>
      <c r="B971" s="36"/>
      <c r="C971" s="188" t="s">
        <v>3526</v>
      </c>
      <c r="D971" s="188" t="s">
        <v>109</v>
      </c>
      <c r="E971" s="189" t="s">
        <v>3527</v>
      </c>
      <c r="F971" s="190" t="s">
        <v>3528</v>
      </c>
      <c r="G971" s="191" t="s">
        <v>112</v>
      </c>
      <c r="H971" s="192">
        <v>1</v>
      </c>
      <c r="I971" s="193"/>
      <c r="J971" s="194">
        <f>ROUND(I971*H971,2)</f>
        <v>0</v>
      </c>
      <c r="K971" s="195"/>
      <c r="L971" s="196"/>
      <c r="M971" s="197" t="s">
        <v>1</v>
      </c>
      <c r="N971" s="198" t="s">
        <v>38</v>
      </c>
      <c r="O971" s="88"/>
      <c r="P971" s="199">
        <f>O971*H971</f>
        <v>0</v>
      </c>
      <c r="Q971" s="199">
        <v>0</v>
      </c>
      <c r="R971" s="199">
        <f>Q971*H971</f>
        <v>0</v>
      </c>
      <c r="S971" s="199">
        <v>0</v>
      </c>
      <c r="T971" s="200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201" t="s">
        <v>113</v>
      </c>
      <c r="AT971" s="201" t="s">
        <v>109</v>
      </c>
      <c r="AU971" s="201" t="s">
        <v>73</v>
      </c>
      <c r="AY971" s="14" t="s">
        <v>114</v>
      </c>
      <c r="BE971" s="202">
        <f>IF(N971="základní",J971,0)</f>
        <v>0</v>
      </c>
      <c r="BF971" s="202">
        <f>IF(N971="snížená",J971,0)</f>
        <v>0</v>
      </c>
      <c r="BG971" s="202">
        <f>IF(N971="zákl. přenesená",J971,0)</f>
        <v>0</v>
      </c>
      <c r="BH971" s="202">
        <f>IF(N971="sníž. přenesená",J971,0)</f>
        <v>0</v>
      </c>
      <c r="BI971" s="202">
        <f>IF(N971="nulová",J971,0)</f>
        <v>0</v>
      </c>
      <c r="BJ971" s="14" t="s">
        <v>81</v>
      </c>
      <c r="BK971" s="202">
        <f>ROUND(I971*H971,2)</f>
        <v>0</v>
      </c>
      <c r="BL971" s="14" t="s">
        <v>113</v>
      </c>
      <c r="BM971" s="201" t="s">
        <v>3529</v>
      </c>
    </row>
    <row r="972" s="2" customFormat="1" ht="16.5" customHeight="1">
      <c r="A972" s="35"/>
      <c r="B972" s="36"/>
      <c r="C972" s="188" t="s">
        <v>3530</v>
      </c>
      <c r="D972" s="188" t="s">
        <v>109</v>
      </c>
      <c r="E972" s="189" t="s">
        <v>3531</v>
      </c>
      <c r="F972" s="190" t="s">
        <v>3532</v>
      </c>
      <c r="G972" s="191" t="s">
        <v>112</v>
      </c>
      <c r="H972" s="192">
        <v>1</v>
      </c>
      <c r="I972" s="193"/>
      <c r="J972" s="194">
        <f>ROUND(I972*H972,2)</f>
        <v>0</v>
      </c>
      <c r="K972" s="195"/>
      <c r="L972" s="196"/>
      <c r="M972" s="197" t="s">
        <v>1</v>
      </c>
      <c r="N972" s="198" t="s">
        <v>38</v>
      </c>
      <c r="O972" s="88"/>
      <c r="P972" s="199">
        <f>O972*H972</f>
        <v>0</v>
      </c>
      <c r="Q972" s="199">
        <v>0</v>
      </c>
      <c r="R972" s="199">
        <f>Q972*H972</f>
        <v>0</v>
      </c>
      <c r="S972" s="199">
        <v>0</v>
      </c>
      <c r="T972" s="200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201" t="s">
        <v>113</v>
      </c>
      <c r="AT972" s="201" t="s">
        <v>109</v>
      </c>
      <c r="AU972" s="201" t="s">
        <v>73</v>
      </c>
      <c r="AY972" s="14" t="s">
        <v>114</v>
      </c>
      <c r="BE972" s="202">
        <f>IF(N972="základní",J972,0)</f>
        <v>0</v>
      </c>
      <c r="BF972" s="202">
        <f>IF(N972="snížená",J972,0)</f>
        <v>0</v>
      </c>
      <c r="BG972" s="202">
        <f>IF(N972="zákl. přenesená",J972,0)</f>
        <v>0</v>
      </c>
      <c r="BH972" s="202">
        <f>IF(N972="sníž. přenesená",J972,0)</f>
        <v>0</v>
      </c>
      <c r="BI972" s="202">
        <f>IF(N972="nulová",J972,0)</f>
        <v>0</v>
      </c>
      <c r="BJ972" s="14" t="s">
        <v>81</v>
      </c>
      <c r="BK972" s="202">
        <f>ROUND(I972*H972,2)</f>
        <v>0</v>
      </c>
      <c r="BL972" s="14" t="s">
        <v>113</v>
      </c>
      <c r="BM972" s="201" t="s">
        <v>3533</v>
      </c>
    </row>
    <row r="973" s="2" customFormat="1" ht="16.5" customHeight="1">
      <c r="A973" s="35"/>
      <c r="B973" s="36"/>
      <c r="C973" s="188" t="s">
        <v>3534</v>
      </c>
      <c r="D973" s="188" t="s">
        <v>109</v>
      </c>
      <c r="E973" s="189" t="s">
        <v>3535</v>
      </c>
      <c r="F973" s="190" t="s">
        <v>3536</v>
      </c>
      <c r="G973" s="191" t="s">
        <v>112</v>
      </c>
      <c r="H973" s="192">
        <v>1</v>
      </c>
      <c r="I973" s="193"/>
      <c r="J973" s="194">
        <f>ROUND(I973*H973,2)</f>
        <v>0</v>
      </c>
      <c r="K973" s="195"/>
      <c r="L973" s="196"/>
      <c r="M973" s="197" t="s">
        <v>1</v>
      </c>
      <c r="N973" s="198" t="s">
        <v>38</v>
      </c>
      <c r="O973" s="88"/>
      <c r="P973" s="199">
        <f>O973*H973</f>
        <v>0</v>
      </c>
      <c r="Q973" s="199">
        <v>0</v>
      </c>
      <c r="R973" s="199">
        <f>Q973*H973</f>
        <v>0</v>
      </c>
      <c r="S973" s="199">
        <v>0</v>
      </c>
      <c r="T973" s="200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01" t="s">
        <v>113</v>
      </c>
      <c r="AT973" s="201" t="s">
        <v>109</v>
      </c>
      <c r="AU973" s="201" t="s">
        <v>73</v>
      </c>
      <c r="AY973" s="14" t="s">
        <v>114</v>
      </c>
      <c r="BE973" s="202">
        <f>IF(N973="základní",J973,0)</f>
        <v>0</v>
      </c>
      <c r="BF973" s="202">
        <f>IF(N973="snížená",J973,0)</f>
        <v>0</v>
      </c>
      <c r="BG973" s="202">
        <f>IF(N973="zákl. přenesená",J973,0)</f>
        <v>0</v>
      </c>
      <c r="BH973" s="202">
        <f>IF(N973="sníž. přenesená",J973,0)</f>
        <v>0</v>
      </c>
      <c r="BI973" s="202">
        <f>IF(N973="nulová",J973,0)</f>
        <v>0</v>
      </c>
      <c r="BJ973" s="14" t="s">
        <v>81</v>
      </c>
      <c r="BK973" s="202">
        <f>ROUND(I973*H973,2)</f>
        <v>0</v>
      </c>
      <c r="BL973" s="14" t="s">
        <v>113</v>
      </c>
      <c r="BM973" s="201" t="s">
        <v>3537</v>
      </c>
    </row>
    <row r="974" s="2" customFormat="1" ht="16.5" customHeight="1">
      <c r="A974" s="35"/>
      <c r="B974" s="36"/>
      <c r="C974" s="188" t="s">
        <v>3538</v>
      </c>
      <c r="D974" s="188" t="s">
        <v>109</v>
      </c>
      <c r="E974" s="189" t="s">
        <v>3539</v>
      </c>
      <c r="F974" s="190" t="s">
        <v>3540</v>
      </c>
      <c r="G974" s="191" t="s">
        <v>112</v>
      </c>
      <c r="H974" s="192">
        <v>1</v>
      </c>
      <c r="I974" s="193"/>
      <c r="J974" s="194">
        <f>ROUND(I974*H974,2)</f>
        <v>0</v>
      </c>
      <c r="K974" s="195"/>
      <c r="L974" s="196"/>
      <c r="M974" s="197" t="s">
        <v>1</v>
      </c>
      <c r="N974" s="198" t="s">
        <v>38</v>
      </c>
      <c r="O974" s="88"/>
      <c r="P974" s="199">
        <f>O974*H974</f>
        <v>0</v>
      </c>
      <c r="Q974" s="199">
        <v>0</v>
      </c>
      <c r="R974" s="199">
        <f>Q974*H974</f>
        <v>0</v>
      </c>
      <c r="S974" s="199">
        <v>0</v>
      </c>
      <c r="T974" s="200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201" t="s">
        <v>113</v>
      </c>
      <c r="AT974" s="201" t="s">
        <v>109</v>
      </c>
      <c r="AU974" s="201" t="s">
        <v>73</v>
      </c>
      <c r="AY974" s="14" t="s">
        <v>114</v>
      </c>
      <c r="BE974" s="202">
        <f>IF(N974="základní",J974,0)</f>
        <v>0</v>
      </c>
      <c r="BF974" s="202">
        <f>IF(N974="snížená",J974,0)</f>
        <v>0</v>
      </c>
      <c r="BG974" s="202">
        <f>IF(N974="zákl. přenesená",J974,0)</f>
        <v>0</v>
      </c>
      <c r="BH974" s="202">
        <f>IF(N974="sníž. přenesená",J974,0)</f>
        <v>0</v>
      </c>
      <c r="BI974" s="202">
        <f>IF(N974="nulová",J974,0)</f>
        <v>0</v>
      </c>
      <c r="BJ974" s="14" t="s">
        <v>81</v>
      </c>
      <c r="BK974" s="202">
        <f>ROUND(I974*H974,2)</f>
        <v>0</v>
      </c>
      <c r="BL974" s="14" t="s">
        <v>113</v>
      </c>
      <c r="BM974" s="201" t="s">
        <v>3541</v>
      </c>
    </row>
    <row r="975" s="2" customFormat="1" ht="24.15" customHeight="1">
      <c r="A975" s="35"/>
      <c r="B975" s="36"/>
      <c r="C975" s="188" t="s">
        <v>3542</v>
      </c>
      <c r="D975" s="188" t="s">
        <v>109</v>
      </c>
      <c r="E975" s="189" t="s">
        <v>3543</v>
      </c>
      <c r="F975" s="190" t="s">
        <v>3544</v>
      </c>
      <c r="G975" s="191" t="s">
        <v>112</v>
      </c>
      <c r="H975" s="192">
        <v>1</v>
      </c>
      <c r="I975" s="193"/>
      <c r="J975" s="194">
        <f>ROUND(I975*H975,2)</f>
        <v>0</v>
      </c>
      <c r="K975" s="195"/>
      <c r="L975" s="196"/>
      <c r="M975" s="197" t="s">
        <v>1</v>
      </c>
      <c r="N975" s="198" t="s">
        <v>38</v>
      </c>
      <c r="O975" s="88"/>
      <c r="P975" s="199">
        <f>O975*H975</f>
        <v>0</v>
      </c>
      <c r="Q975" s="199">
        <v>0</v>
      </c>
      <c r="R975" s="199">
        <f>Q975*H975</f>
        <v>0</v>
      </c>
      <c r="S975" s="199">
        <v>0</v>
      </c>
      <c r="T975" s="200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201" t="s">
        <v>113</v>
      </c>
      <c r="AT975" s="201" t="s">
        <v>109</v>
      </c>
      <c r="AU975" s="201" t="s">
        <v>73</v>
      </c>
      <c r="AY975" s="14" t="s">
        <v>114</v>
      </c>
      <c r="BE975" s="202">
        <f>IF(N975="základní",J975,0)</f>
        <v>0</v>
      </c>
      <c r="BF975" s="202">
        <f>IF(N975="snížená",J975,0)</f>
        <v>0</v>
      </c>
      <c r="BG975" s="202">
        <f>IF(N975="zákl. přenesená",J975,0)</f>
        <v>0</v>
      </c>
      <c r="BH975" s="202">
        <f>IF(N975="sníž. přenesená",J975,0)</f>
        <v>0</v>
      </c>
      <c r="BI975" s="202">
        <f>IF(N975="nulová",J975,0)</f>
        <v>0</v>
      </c>
      <c r="BJ975" s="14" t="s">
        <v>81</v>
      </c>
      <c r="BK975" s="202">
        <f>ROUND(I975*H975,2)</f>
        <v>0</v>
      </c>
      <c r="BL975" s="14" t="s">
        <v>113</v>
      </c>
      <c r="BM975" s="201" t="s">
        <v>3545</v>
      </c>
    </row>
    <row r="976" s="2" customFormat="1" ht="24.15" customHeight="1">
      <c r="A976" s="35"/>
      <c r="B976" s="36"/>
      <c r="C976" s="188" t="s">
        <v>3546</v>
      </c>
      <c r="D976" s="188" t="s">
        <v>109</v>
      </c>
      <c r="E976" s="189" t="s">
        <v>3547</v>
      </c>
      <c r="F976" s="190" t="s">
        <v>3548</v>
      </c>
      <c r="G976" s="191" t="s">
        <v>112</v>
      </c>
      <c r="H976" s="192">
        <v>1</v>
      </c>
      <c r="I976" s="193"/>
      <c r="J976" s="194">
        <f>ROUND(I976*H976,2)</f>
        <v>0</v>
      </c>
      <c r="K976" s="195"/>
      <c r="L976" s="196"/>
      <c r="M976" s="197" t="s">
        <v>1</v>
      </c>
      <c r="N976" s="198" t="s">
        <v>38</v>
      </c>
      <c r="O976" s="88"/>
      <c r="P976" s="199">
        <f>O976*H976</f>
        <v>0</v>
      </c>
      <c r="Q976" s="199">
        <v>0</v>
      </c>
      <c r="R976" s="199">
        <f>Q976*H976</f>
        <v>0</v>
      </c>
      <c r="S976" s="199">
        <v>0</v>
      </c>
      <c r="T976" s="20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1" t="s">
        <v>113</v>
      </c>
      <c r="AT976" s="201" t="s">
        <v>109</v>
      </c>
      <c r="AU976" s="201" t="s">
        <v>73</v>
      </c>
      <c r="AY976" s="14" t="s">
        <v>114</v>
      </c>
      <c r="BE976" s="202">
        <f>IF(N976="základní",J976,0)</f>
        <v>0</v>
      </c>
      <c r="BF976" s="202">
        <f>IF(N976="snížená",J976,0)</f>
        <v>0</v>
      </c>
      <c r="BG976" s="202">
        <f>IF(N976="zákl. přenesená",J976,0)</f>
        <v>0</v>
      </c>
      <c r="BH976" s="202">
        <f>IF(N976="sníž. přenesená",J976,0)</f>
        <v>0</v>
      </c>
      <c r="BI976" s="202">
        <f>IF(N976="nulová",J976,0)</f>
        <v>0</v>
      </c>
      <c r="BJ976" s="14" t="s">
        <v>81</v>
      </c>
      <c r="BK976" s="202">
        <f>ROUND(I976*H976,2)</f>
        <v>0</v>
      </c>
      <c r="BL976" s="14" t="s">
        <v>113</v>
      </c>
      <c r="BM976" s="201" t="s">
        <v>3549</v>
      </c>
    </row>
    <row r="977" s="2" customFormat="1" ht="24.15" customHeight="1">
      <c r="A977" s="35"/>
      <c r="B977" s="36"/>
      <c r="C977" s="188" t="s">
        <v>3550</v>
      </c>
      <c r="D977" s="188" t="s">
        <v>109</v>
      </c>
      <c r="E977" s="189" t="s">
        <v>3551</v>
      </c>
      <c r="F977" s="190" t="s">
        <v>3552</v>
      </c>
      <c r="G977" s="191" t="s">
        <v>112</v>
      </c>
      <c r="H977" s="192">
        <v>1</v>
      </c>
      <c r="I977" s="193"/>
      <c r="J977" s="194">
        <f>ROUND(I977*H977,2)</f>
        <v>0</v>
      </c>
      <c r="K977" s="195"/>
      <c r="L977" s="196"/>
      <c r="M977" s="197" t="s">
        <v>1</v>
      </c>
      <c r="N977" s="198" t="s">
        <v>38</v>
      </c>
      <c r="O977" s="88"/>
      <c r="P977" s="199">
        <f>O977*H977</f>
        <v>0</v>
      </c>
      <c r="Q977" s="199">
        <v>0</v>
      </c>
      <c r="R977" s="199">
        <f>Q977*H977</f>
        <v>0</v>
      </c>
      <c r="S977" s="199">
        <v>0</v>
      </c>
      <c r="T977" s="200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201" t="s">
        <v>113</v>
      </c>
      <c r="AT977" s="201" t="s">
        <v>109</v>
      </c>
      <c r="AU977" s="201" t="s">
        <v>73</v>
      </c>
      <c r="AY977" s="14" t="s">
        <v>114</v>
      </c>
      <c r="BE977" s="202">
        <f>IF(N977="základní",J977,0)</f>
        <v>0</v>
      </c>
      <c r="BF977" s="202">
        <f>IF(N977="snížená",J977,0)</f>
        <v>0</v>
      </c>
      <c r="BG977" s="202">
        <f>IF(N977="zákl. přenesená",J977,0)</f>
        <v>0</v>
      </c>
      <c r="BH977" s="202">
        <f>IF(N977="sníž. přenesená",J977,0)</f>
        <v>0</v>
      </c>
      <c r="BI977" s="202">
        <f>IF(N977="nulová",J977,0)</f>
        <v>0</v>
      </c>
      <c r="BJ977" s="14" t="s">
        <v>81</v>
      </c>
      <c r="BK977" s="202">
        <f>ROUND(I977*H977,2)</f>
        <v>0</v>
      </c>
      <c r="BL977" s="14" t="s">
        <v>113</v>
      </c>
      <c r="BM977" s="201" t="s">
        <v>3553</v>
      </c>
    </row>
    <row r="978" s="2" customFormat="1" ht="24.15" customHeight="1">
      <c r="A978" s="35"/>
      <c r="B978" s="36"/>
      <c r="C978" s="188" t="s">
        <v>3554</v>
      </c>
      <c r="D978" s="188" t="s">
        <v>109</v>
      </c>
      <c r="E978" s="189" t="s">
        <v>3555</v>
      </c>
      <c r="F978" s="190" t="s">
        <v>3556</v>
      </c>
      <c r="G978" s="191" t="s">
        <v>112</v>
      </c>
      <c r="H978" s="192">
        <v>1</v>
      </c>
      <c r="I978" s="193"/>
      <c r="J978" s="194">
        <f>ROUND(I978*H978,2)</f>
        <v>0</v>
      </c>
      <c r="K978" s="195"/>
      <c r="L978" s="196"/>
      <c r="M978" s="197" t="s">
        <v>1</v>
      </c>
      <c r="N978" s="198" t="s">
        <v>38</v>
      </c>
      <c r="O978" s="88"/>
      <c r="P978" s="199">
        <f>O978*H978</f>
        <v>0</v>
      </c>
      <c r="Q978" s="199">
        <v>0</v>
      </c>
      <c r="R978" s="199">
        <f>Q978*H978</f>
        <v>0</v>
      </c>
      <c r="S978" s="199">
        <v>0</v>
      </c>
      <c r="T978" s="200">
        <f>S978*H978</f>
        <v>0</v>
      </c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R978" s="201" t="s">
        <v>113</v>
      </c>
      <c r="AT978" s="201" t="s">
        <v>109</v>
      </c>
      <c r="AU978" s="201" t="s">
        <v>73</v>
      </c>
      <c r="AY978" s="14" t="s">
        <v>114</v>
      </c>
      <c r="BE978" s="202">
        <f>IF(N978="základní",J978,0)</f>
        <v>0</v>
      </c>
      <c r="BF978" s="202">
        <f>IF(N978="snížená",J978,0)</f>
        <v>0</v>
      </c>
      <c r="BG978" s="202">
        <f>IF(N978="zákl. přenesená",J978,0)</f>
        <v>0</v>
      </c>
      <c r="BH978" s="202">
        <f>IF(N978="sníž. přenesená",J978,0)</f>
        <v>0</v>
      </c>
      <c r="BI978" s="202">
        <f>IF(N978="nulová",J978,0)</f>
        <v>0</v>
      </c>
      <c r="BJ978" s="14" t="s">
        <v>81</v>
      </c>
      <c r="BK978" s="202">
        <f>ROUND(I978*H978,2)</f>
        <v>0</v>
      </c>
      <c r="BL978" s="14" t="s">
        <v>113</v>
      </c>
      <c r="BM978" s="201" t="s">
        <v>3557</v>
      </c>
    </row>
    <row r="979" s="2" customFormat="1" ht="24.15" customHeight="1">
      <c r="A979" s="35"/>
      <c r="B979" s="36"/>
      <c r="C979" s="188" t="s">
        <v>3558</v>
      </c>
      <c r="D979" s="188" t="s">
        <v>109</v>
      </c>
      <c r="E979" s="189" t="s">
        <v>3559</v>
      </c>
      <c r="F979" s="190" t="s">
        <v>3560</v>
      </c>
      <c r="G979" s="191" t="s">
        <v>112</v>
      </c>
      <c r="H979" s="192">
        <v>1</v>
      </c>
      <c r="I979" s="193"/>
      <c r="J979" s="194">
        <f>ROUND(I979*H979,2)</f>
        <v>0</v>
      </c>
      <c r="K979" s="195"/>
      <c r="L979" s="196"/>
      <c r="M979" s="197" t="s">
        <v>1</v>
      </c>
      <c r="N979" s="198" t="s">
        <v>38</v>
      </c>
      <c r="O979" s="88"/>
      <c r="P979" s="199">
        <f>O979*H979</f>
        <v>0</v>
      </c>
      <c r="Q979" s="199">
        <v>0</v>
      </c>
      <c r="R979" s="199">
        <f>Q979*H979</f>
        <v>0</v>
      </c>
      <c r="S979" s="199">
        <v>0</v>
      </c>
      <c r="T979" s="200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1" t="s">
        <v>113</v>
      </c>
      <c r="AT979" s="201" t="s">
        <v>109</v>
      </c>
      <c r="AU979" s="201" t="s">
        <v>73</v>
      </c>
      <c r="AY979" s="14" t="s">
        <v>114</v>
      </c>
      <c r="BE979" s="202">
        <f>IF(N979="základní",J979,0)</f>
        <v>0</v>
      </c>
      <c r="BF979" s="202">
        <f>IF(N979="snížená",J979,0)</f>
        <v>0</v>
      </c>
      <c r="BG979" s="202">
        <f>IF(N979="zákl. přenesená",J979,0)</f>
        <v>0</v>
      </c>
      <c r="BH979" s="202">
        <f>IF(N979="sníž. přenesená",J979,0)</f>
        <v>0</v>
      </c>
      <c r="BI979" s="202">
        <f>IF(N979="nulová",J979,0)</f>
        <v>0</v>
      </c>
      <c r="BJ979" s="14" t="s">
        <v>81</v>
      </c>
      <c r="BK979" s="202">
        <f>ROUND(I979*H979,2)</f>
        <v>0</v>
      </c>
      <c r="BL979" s="14" t="s">
        <v>113</v>
      </c>
      <c r="BM979" s="201" t="s">
        <v>3561</v>
      </c>
    </row>
    <row r="980" s="2" customFormat="1" ht="24.15" customHeight="1">
      <c r="A980" s="35"/>
      <c r="B980" s="36"/>
      <c r="C980" s="188" t="s">
        <v>3562</v>
      </c>
      <c r="D980" s="188" t="s">
        <v>109</v>
      </c>
      <c r="E980" s="189" t="s">
        <v>3563</v>
      </c>
      <c r="F980" s="190" t="s">
        <v>3564</v>
      </c>
      <c r="G980" s="191" t="s">
        <v>112</v>
      </c>
      <c r="H980" s="192">
        <v>1</v>
      </c>
      <c r="I980" s="193"/>
      <c r="J980" s="194">
        <f>ROUND(I980*H980,2)</f>
        <v>0</v>
      </c>
      <c r="K980" s="195"/>
      <c r="L980" s="196"/>
      <c r="M980" s="197" t="s">
        <v>1</v>
      </c>
      <c r="N980" s="198" t="s">
        <v>38</v>
      </c>
      <c r="O980" s="88"/>
      <c r="P980" s="199">
        <f>O980*H980</f>
        <v>0</v>
      </c>
      <c r="Q980" s="199">
        <v>0</v>
      </c>
      <c r="R980" s="199">
        <f>Q980*H980</f>
        <v>0</v>
      </c>
      <c r="S980" s="199">
        <v>0</v>
      </c>
      <c r="T980" s="200">
        <f>S980*H980</f>
        <v>0</v>
      </c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R980" s="201" t="s">
        <v>113</v>
      </c>
      <c r="AT980" s="201" t="s">
        <v>109</v>
      </c>
      <c r="AU980" s="201" t="s">
        <v>73</v>
      </c>
      <c r="AY980" s="14" t="s">
        <v>114</v>
      </c>
      <c r="BE980" s="202">
        <f>IF(N980="základní",J980,0)</f>
        <v>0</v>
      </c>
      <c r="BF980" s="202">
        <f>IF(N980="snížená",J980,0)</f>
        <v>0</v>
      </c>
      <c r="BG980" s="202">
        <f>IF(N980="zákl. přenesená",J980,0)</f>
        <v>0</v>
      </c>
      <c r="BH980" s="202">
        <f>IF(N980="sníž. přenesená",J980,0)</f>
        <v>0</v>
      </c>
      <c r="BI980" s="202">
        <f>IF(N980="nulová",J980,0)</f>
        <v>0</v>
      </c>
      <c r="BJ980" s="14" t="s">
        <v>81</v>
      </c>
      <c r="BK980" s="202">
        <f>ROUND(I980*H980,2)</f>
        <v>0</v>
      </c>
      <c r="BL980" s="14" t="s">
        <v>113</v>
      </c>
      <c r="BM980" s="201" t="s">
        <v>3565</v>
      </c>
    </row>
    <row r="981" s="2" customFormat="1" ht="21.75" customHeight="1">
      <c r="A981" s="35"/>
      <c r="B981" s="36"/>
      <c r="C981" s="188" t="s">
        <v>3566</v>
      </c>
      <c r="D981" s="188" t="s">
        <v>109</v>
      </c>
      <c r="E981" s="189" t="s">
        <v>3567</v>
      </c>
      <c r="F981" s="190" t="s">
        <v>3568</v>
      </c>
      <c r="G981" s="191" t="s">
        <v>112</v>
      </c>
      <c r="H981" s="192">
        <v>1</v>
      </c>
      <c r="I981" s="193"/>
      <c r="J981" s="194">
        <f>ROUND(I981*H981,2)</f>
        <v>0</v>
      </c>
      <c r="K981" s="195"/>
      <c r="L981" s="196"/>
      <c r="M981" s="197" t="s">
        <v>1</v>
      </c>
      <c r="N981" s="198" t="s">
        <v>38</v>
      </c>
      <c r="O981" s="88"/>
      <c r="P981" s="199">
        <f>O981*H981</f>
        <v>0</v>
      </c>
      <c r="Q981" s="199">
        <v>0</v>
      </c>
      <c r="R981" s="199">
        <f>Q981*H981</f>
        <v>0</v>
      </c>
      <c r="S981" s="199">
        <v>0</v>
      </c>
      <c r="T981" s="200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1" t="s">
        <v>113</v>
      </c>
      <c r="AT981" s="201" t="s">
        <v>109</v>
      </c>
      <c r="AU981" s="201" t="s">
        <v>73</v>
      </c>
      <c r="AY981" s="14" t="s">
        <v>114</v>
      </c>
      <c r="BE981" s="202">
        <f>IF(N981="základní",J981,0)</f>
        <v>0</v>
      </c>
      <c r="BF981" s="202">
        <f>IF(N981="snížená",J981,0)</f>
        <v>0</v>
      </c>
      <c r="BG981" s="202">
        <f>IF(N981="zákl. přenesená",J981,0)</f>
        <v>0</v>
      </c>
      <c r="BH981" s="202">
        <f>IF(N981="sníž. přenesená",J981,0)</f>
        <v>0</v>
      </c>
      <c r="BI981" s="202">
        <f>IF(N981="nulová",J981,0)</f>
        <v>0</v>
      </c>
      <c r="BJ981" s="14" t="s">
        <v>81</v>
      </c>
      <c r="BK981" s="202">
        <f>ROUND(I981*H981,2)</f>
        <v>0</v>
      </c>
      <c r="BL981" s="14" t="s">
        <v>113</v>
      </c>
      <c r="BM981" s="201" t="s">
        <v>3569</v>
      </c>
    </row>
    <row r="982" s="2" customFormat="1" ht="21.75" customHeight="1">
      <c r="A982" s="35"/>
      <c r="B982" s="36"/>
      <c r="C982" s="188" t="s">
        <v>3570</v>
      </c>
      <c r="D982" s="188" t="s">
        <v>109</v>
      </c>
      <c r="E982" s="189" t="s">
        <v>3571</v>
      </c>
      <c r="F982" s="190" t="s">
        <v>3572</v>
      </c>
      <c r="G982" s="191" t="s">
        <v>112</v>
      </c>
      <c r="H982" s="192">
        <v>1</v>
      </c>
      <c r="I982" s="193"/>
      <c r="J982" s="194">
        <f>ROUND(I982*H982,2)</f>
        <v>0</v>
      </c>
      <c r="K982" s="195"/>
      <c r="L982" s="196"/>
      <c r="M982" s="197" t="s">
        <v>1</v>
      </c>
      <c r="N982" s="198" t="s">
        <v>38</v>
      </c>
      <c r="O982" s="88"/>
      <c r="P982" s="199">
        <f>O982*H982</f>
        <v>0</v>
      </c>
      <c r="Q982" s="199">
        <v>0</v>
      </c>
      <c r="R982" s="199">
        <f>Q982*H982</f>
        <v>0</v>
      </c>
      <c r="S982" s="199">
        <v>0</v>
      </c>
      <c r="T982" s="200">
        <f>S982*H982</f>
        <v>0</v>
      </c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R982" s="201" t="s">
        <v>113</v>
      </c>
      <c r="AT982" s="201" t="s">
        <v>109</v>
      </c>
      <c r="AU982" s="201" t="s">
        <v>73</v>
      </c>
      <c r="AY982" s="14" t="s">
        <v>114</v>
      </c>
      <c r="BE982" s="202">
        <f>IF(N982="základní",J982,0)</f>
        <v>0</v>
      </c>
      <c r="BF982" s="202">
        <f>IF(N982="snížená",J982,0)</f>
        <v>0</v>
      </c>
      <c r="BG982" s="202">
        <f>IF(N982="zákl. přenesená",J982,0)</f>
        <v>0</v>
      </c>
      <c r="BH982" s="202">
        <f>IF(N982="sníž. přenesená",J982,0)</f>
        <v>0</v>
      </c>
      <c r="BI982" s="202">
        <f>IF(N982="nulová",J982,0)</f>
        <v>0</v>
      </c>
      <c r="BJ982" s="14" t="s">
        <v>81</v>
      </c>
      <c r="BK982" s="202">
        <f>ROUND(I982*H982,2)</f>
        <v>0</v>
      </c>
      <c r="BL982" s="14" t="s">
        <v>113</v>
      </c>
      <c r="BM982" s="201" t="s">
        <v>3573</v>
      </c>
    </row>
    <row r="983" s="2" customFormat="1" ht="16.5" customHeight="1">
      <c r="A983" s="35"/>
      <c r="B983" s="36"/>
      <c r="C983" s="188" t="s">
        <v>3574</v>
      </c>
      <c r="D983" s="188" t="s">
        <v>109</v>
      </c>
      <c r="E983" s="189" t="s">
        <v>3575</v>
      </c>
      <c r="F983" s="190" t="s">
        <v>3576</v>
      </c>
      <c r="G983" s="191" t="s">
        <v>112</v>
      </c>
      <c r="H983" s="192">
        <v>1</v>
      </c>
      <c r="I983" s="193"/>
      <c r="J983" s="194">
        <f>ROUND(I983*H983,2)</f>
        <v>0</v>
      </c>
      <c r="K983" s="195"/>
      <c r="L983" s="196"/>
      <c r="M983" s="197" t="s">
        <v>1</v>
      </c>
      <c r="N983" s="198" t="s">
        <v>38</v>
      </c>
      <c r="O983" s="88"/>
      <c r="P983" s="199">
        <f>O983*H983</f>
        <v>0</v>
      </c>
      <c r="Q983" s="199">
        <v>0</v>
      </c>
      <c r="R983" s="199">
        <f>Q983*H983</f>
        <v>0</v>
      </c>
      <c r="S983" s="199">
        <v>0</v>
      </c>
      <c r="T983" s="200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1" t="s">
        <v>113</v>
      </c>
      <c r="AT983" s="201" t="s">
        <v>109</v>
      </c>
      <c r="AU983" s="201" t="s">
        <v>73</v>
      </c>
      <c r="AY983" s="14" t="s">
        <v>114</v>
      </c>
      <c r="BE983" s="202">
        <f>IF(N983="základní",J983,0)</f>
        <v>0</v>
      </c>
      <c r="BF983" s="202">
        <f>IF(N983="snížená",J983,0)</f>
        <v>0</v>
      </c>
      <c r="BG983" s="202">
        <f>IF(N983="zákl. přenesená",J983,0)</f>
        <v>0</v>
      </c>
      <c r="BH983" s="202">
        <f>IF(N983="sníž. přenesená",J983,0)</f>
        <v>0</v>
      </c>
      <c r="BI983" s="202">
        <f>IF(N983="nulová",J983,0)</f>
        <v>0</v>
      </c>
      <c r="BJ983" s="14" t="s">
        <v>81</v>
      </c>
      <c r="BK983" s="202">
        <f>ROUND(I983*H983,2)</f>
        <v>0</v>
      </c>
      <c r="BL983" s="14" t="s">
        <v>113</v>
      </c>
      <c r="BM983" s="201" t="s">
        <v>3577</v>
      </c>
    </row>
    <row r="984" s="2" customFormat="1" ht="16.5" customHeight="1">
      <c r="A984" s="35"/>
      <c r="B984" s="36"/>
      <c r="C984" s="188" t="s">
        <v>3578</v>
      </c>
      <c r="D984" s="188" t="s">
        <v>109</v>
      </c>
      <c r="E984" s="189" t="s">
        <v>3579</v>
      </c>
      <c r="F984" s="190" t="s">
        <v>3580</v>
      </c>
      <c r="G984" s="191" t="s">
        <v>112</v>
      </c>
      <c r="H984" s="192">
        <v>1</v>
      </c>
      <c r="I984" s="193"/>
      <c r="J984" s="194">
        <f>ROUND(I984*H984,2)</f>
        <v>0</v>
      </c>
      <c r="K984" s="195"/>
      <c r="L984" s="196"/>
      <c r="M984" s="197" t="s">
        <v>1</v>
      </c>
      <c r="N984" s="198" t="s">
        <v>38</v>
      </c>
      <c r="O984" s="88"/>
      <c r="P984" s="199">
        <f>O984*H984</f>
        <v>0</v>
      </c>
      <c r="Q984" s="199">
        <v>0</v>
      </c>
      <c r="R984" s="199">
        <f>Q984*H984</f>
        <v>0</v>
      </c>
      <c r="S984" s="199">
        <v>0</v>
      </c>
      <c r="T984" s="200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201" t="s">
        <v>113</v>
      </c>
      <c r="AT984" s="201" t="s">
        <v>109</v>
      </c>
      <c r="AU984" s="201" t="s">
        <v>73</v>
      </c>
      <c r="AY984" s="14" t="s">
        <v>114</v>
      </c>
      <c r="BE984" s="202">
        <f>IF(N984="základní",J984,0)</f>
        <v>0</v>
      </c>
      <c r="BF984" s="202">
        <f>IF(N984="snížená",J984,0)</f>
        <v>0</v>
      </c>
      <c r="BG984" s="202">
        <f>IF(N984="zákl. přenesená",J984,0)</f>
        <v>0</v>
      </c>
      <c r="BH984" s="202">
        <f>IF(N984="sníž. přenesená",J984,0)</f>
        <v>0</v>
      </c>
      <c r="BI984" s="202">
        <f>IF(N984="nulová",J984,0)</f>
        <v>0</v>
      </c>
      <c r="BJ984" s="14" t="s">
        <v>81</v>
      </c>
      <c r="BK984" s="202">
        <f>ROUND(I984*H984,2)</f>
        <v>0</v>
      </c>
      <c r="BL984" s="14" t="s">
        <v>113</v>
      </c>
      <c r="BM984" s="201" t="s">
        <v>3581</v>
      </c>
    </row>
    <row r="985" s="2" customFormat="1" ht="16.5" customHeight="1">
      <c r="A985" s="35"/>
      <c r="B985" s="36"/>
      <c r="C985" s="188" t="s">
        <v>3582</v>
      </c>
      <c r="D985" s="188" t="s">
        <v>109</v>
      </c>
      <c r="E985" s="189" t="s">
        <v>3583</v>
      </c>
      <c r="F985" s="190" t="s">
        <v>3584</v>
      </c>
      <c r="G985" s="191" t="s">
        <v>112</v>
      </c>
      <c r="H985" s="192">
        <v>1</v>
      </c>
      <c r="I985" s="193"/>
      <c r="J985" s="194">
        <f>ROUND(I985*H985,2)</f>
        <v>0</v>
      </c>
      <c r="K985" s="195"/>
      <c r="L985" s="196"/>
      <c r="M985" s="197" t="s">
        <v>1</v>
      </c>
      <c r="N985" s="198" t="s">
        <v>38</v>
      </c>
      <c r="O985" s="88"/>
      <c r="P985" s="199">
        <f>O985*H985</f>
        <v>0</v>
      </c>
      <c r="Q985" s="199">
        <v>0</v>
      </c>
      <c r="R985" s="199">
        <f>Q985*H985</f>
        <v>0</v>
      </c>
      <c r="S985" s="199">
        <v>0</v>
      </c>
      <c r="T985" s="200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01" t="s">
        <v>113</v>
      </c>
      <c r="AT985" s="201" t="s">
        <v>109</v>
      </c>
      <c r="AU985" s="201" t="s">
        <v>73</v>
      </c>
      <c r="AY985" s="14" t="s">
        <v>114</v>
      </c>
      <c r="BE985" s="202">
        <f>IF(N985="základní",J985,0)</f>
        <v>0</v>
      </c>
      <c r="BF985" s="202">
        <f>IF(N985="snížená",J985,0)</f>
        <v>0</v>
      </c>
      <c r="BG985" s="202">
        <f>IF(N985="zákl. přenesená",J985,0)</f>
        <v>0</v>
      </c>
      <c r="BH985" s="202">
        <f>IF(N985="sníž. přenesená",J985,0)</f>
        <v>0</v>
      </c>
      <c r="BI985" s="202">
        <f>IF(N985="nulová",J985,0)</f>
        <v>0</v>
      </c>
      <c r="BJ985" s="14" t="s">
        <v>81</v>
      </c>
      <c r="BK985" s="202">
        <f>ROUND(I985*H985,2)</f>
        <v>0</v>
      </c>
      <c r="BL985" s="14" t="s">
        <v>113</v>
      </c>
      <c r="BM985" s="201" t="s">
        <v>3585</v>
      </c>
    </row>
    <row r="986" s="2" customFormat="1" ht="16.5" customHeight="1">
      <c r="A986" s="35"/>
      <c r="B986" s="36"/>
      <c r="C986" s="188" t="s">
        <v>3586</v>
      </c>
      <c r="D986" s="188" t="s">
        <v>109</v>
      </c>
      <c r="E986" s="189" t="s">
        <v>3587</v>
      </c>
      <c r="F986" s="190" t="s">
        <v>3588</v>
      </c>
      <c r="G986" s="191" t="s">
        <v>112</v>
      </c>
      <c r="H986" s="192">
        <v>1</v>
      </c>
      <c r="I986" s="193"/>
      <c r="J986" s="194">
        <f>ROUND(I986*H986,2)</f>
        <v>0</v>
      </c>
      <c r="K986" s="195"/>
      <c r="L986" s="196"/>
      <c r="M986" s="197" t="s">
        <v>1</v>
      </c>
      <c r="N986" s="198" t="s">
        <v>38</v>
      </c>
      <c r="O986" s="88"/>
      <c r="P986" s="199">
        <f>O986*H986</f>
        <v>0</v>
      </c>
      <c r="Q986" s="199">
        <v>0</v>
      </c>
      <c r="R986" s="199">
        <f>Q986*H986</f>
        <v>0</v>
      </c>
      <c r="S986" s="199">
        <v>0</v>
      </c>
      <c r="T986" s="200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201" t="s">
        <v>113</v>
      </c>
      <c r="AT986" s="201" t="s">
        <v>109</v>
      </c>
      <c r="AU986" s="201" t="s">
        <v>73</v>
      </c>
      <c r="AY986" s="14" t="s">
        <v>114</v>
      </c>
      <c r="BE986" s="202">
        <f>IF(N986="základní",J986,0)</f>
        <v>0</v>
      </c>
      <c r="BF986" s="202">
        <f>IF(N986="snížená",J986,0)</f>
        <v>0</v>
      </c>
      <c r="BG986" s="202">
        <f>IF(N986="zákl. přenesená",J986,0)</f>
        <v>0</v>
      </c>
      <c r="BH986" s="202">
        <f>IF(N986="sníž. přenesená",J986,0)</f>
        <v>0</v>
      </c>
      <c r="BI986" s="202">
        <f>IF(N986="nulová",J986,0)</f>
        <v>0</v>
      </c>
      <c r="BJ986" s="14" t="s">
        <v>81</v>
      </c>
      <c r="BK986" s="202">
        <f>ROUND(I986*H986,2)</f>
        <v>0</v>
      </c>
      <c r="BL986" s="14" t="s">
        <v>113</v>
      </c>
      <c r="BM986" s="201" t="s">
        <v>3589</v>
      </c>
    </row>
    <row r="987" s="2" customFormat="1" ht="16.5" customHeight="1">
      <c r="A987" s="35"/>
      <c r="B987" s="36"/>
      <c r="C987" s="188" t="s">
        <v>3590</v>
      </c>
      <c r="D987" s="188" t="s">
        <v>109</v>
      </c>
      <c r="E987" s="189" t="s">
        <v>3591</v>
      </c>
      <c r="F987" s="190" t="s">
        <v>3592</v>
      </c>
      <c r="G987" s="191" t="s">
        <v>112</v>
      </c>
      <c r="H987" s="192">
        <v>1</v>
      </c>
      <c r="I987" s="193"/>
      <c r="J987" s="194">
        <f>ROUND(I987*H987,2)</f>
        <v>0</v>
      </c>
      <c r="K987" s="195"/>
      <c r="L987" s="196"/>
      <c r="M987" s="197" t="s">
        <v>1</v>
      </c>
      <c r="N987" s="198" t="s">
        <v>38</v>
      </c>
      <c r="O987" s="88"/>
      <c r="P987" s="199">
        <f>O987*H987</f>
        <v>0</v>
      </c>
      <c r="Q987" s="199">
        <v>0</v>
      </c>
      <c r="R987" s="199">
        <f>Q987*H987</f>
        <v>0</v>
      </c>
      <c r="S987" s="199">
        <v>0</v>
      </c>
      <c r="T987" s="200">
        <f>S987*H987</f>
        <v>0</v>
      </c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R987" s="201" t="s">
        <v>113</v>
      </c>
      <c r="AT987" s="201" t="s">
        <v>109</v>
      </c>
      <c r="AU987" s="201" t="s">
        <v>73</v>
      </c>
      <c r="AY987" s="14" t="s">
        <v>114</v>
      </c>
      <c r="BE987" s="202">
        <f>IF(N987="základní",J987,0)</f>
        <v>0</v>
      </c>
      <c r="BF987" s="202">
        <f>IF(N987="snížená",J987,0)</f>
        <v>0</v>
      </c>
      <c r="BG987" s="202">
        <f>IF(N987="zákl. přenesená",J987,0)</f>
        <v>0</v>
      </c>
      <c r="BH987" s="202">
        <f>IF(N987="sníž. přenesená",J987,0)</f>
        <v>0</v>
      </c>
      <c r="BI987" s="202">
        <f>IF(N987="nulová",J987,0)</f>
        <v>0</v>
      </c>
      <c r="BJ987" s="14" t="s">
        <v>81</v>
      </c>
      <c r="BK987" s="202">
        <f>ROUND(I987*H987,2)</f>
        <v>0</v>
      </c>
      <c r="BL987" s="14" t="s">
        <v>113</v>
      </c>
      <c r="BM987" s="201" t="s">
        <v>3593</v>
      </c>
    </row>
    <row r="988" s="2" customFormat="1" ht="16.5" customHeight="1">
      <c r="A988" s="35"/>
      <c r="B988" s="36"/>
      <c r="C988" s="188" t="s">
        <v>3594</v>
      </c>
      <c r="D988" s="188" t="s">
        <v>109</v>
      </c>
      <c r="E988" s="189" t="s">
        <v>3595</v>
      </c>
      <c r="F988" s="190" t="s">
        <v>3596</v>
      </c>
      <c r="G988" s="191" t="s">
        <v>112</v>
      </c>
      <c r="H988" s="192">
        <v>1</v>
      </c>
      <c r="I988" s="193"/>
      <c r="J988" s="194">
        <f>ROUND(I988*H988,2)</f>
        <v>0</v>
      </c>
      <c r="K988" s="195"/>
      <c r="L988" s="196"/>
      <c r="M988" s="197" t="s">
        <v>1</v>
      </c>
      <c r="N988" s="198" t="s">
        <v>38</v>
      </c>
      <c r="O988" s="88"/>
      <c r="P988" s="199">
        <f>O988*H988</f>
        <v>0</v>
      </c>
      <c r="Q988" s="199">
        <v>0</v>
      </c>
      <c r="R988" s="199">
        <f>Q988*H988</f>
        <v>0</v>
      </c>
      <c r="S988" s="199">
        <v>0</v>
      </c>
      <c r="T988" s="200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01" t="s">
        <v>113</v>
      </c>
      <c r="AT988" s="201" t="s">
        <v>109</v>
      </c>
      <c r="AU988" s="201" t="s">
        <v>73</v>
      </c>
      <c r="AY988" s="14" t="s">
        <v>114</v>
      </c>
      <c r="BE988" s="202">
        <f>IF(N988="základní",J988,0)</f>
        <v>0</v>
      </c>
      <c r="BF988" s="202">
        <f>IF(N988="snížená",J988,0)</f>
        <v>0</v>
      </c>
      <c r="BG988" s="202">
        <f>IF(N988="zákl. přenesená",J988,0)</f>
        <v>0</v>
      </c>
      <c r="BH988" s="202">
        <f>IF(N988="sníž. přenesená",J988,0)</f>
        <v>0</v>
      </c>
      <c r="BI988" s="202">
        <f>IF(N988="nulová",J988,0)</f>
        <v>0</v>
      </c>
      <c r="BJ988" s="14" t="s">
        <v>81</v>
      </c>
      <c r="BK988" s="202">
        <f>ROUND(I988*H988,2)</f>
        <v>0</v>
      </c>
      <c r="BL988" s="14" t="s">
        <v>113</v>
      </c>
      <c r="BM988" s="201" t="s">
        <v>3597</v>
      </c>
    </row>
    <row r="989" s="2" customFormat="1" ht="16.5" customHeight="1">
      <c r="A989" s="35"/>
      <c r="B989" s="36"/>
      <c r="C989" s="188" t="s">
        <v>3598</v>
      </c>
      <c r="D989" s="188" t="s">
        <v>109</v>
      </c>
      <c r="E989" s="189" t="s">
        <v>3599</v>
      </c>
      <c r="F989" s="190" t="s">
        <v>3600</v>
      </c>
      <c r="G989" s="191" t="s">
        <v>112</v>
      </c>
      <c r="H989" s="192">
        <v>1</v>
      </c>
      <c r="I989" s="193"/>
      <c r="J989" s="194">
        <f>ROUND(I989*H989,2)</f>
        <v>0</v>
      </c>
      <c r="K989" s="195"/>
      <c r="L989" s="196"/>
      <c r="M989" s="197" t="s">
        <v>1</v>
      </c>
      <c r="N989" s="198" t="s">
        <v>38</v>
      </c>
      <c r="O989" s="88"/>
      <c r="P989" s="199">
        <f>O989*H989</f>
        <v>0</v>
      </c>
      <c r="Q989" s="199">
        <v>0</v>
      </c>
      <c r="R989" s="199">
        <f>Q989*H989</f>
        <v>0</v>
      </c>
      <c r="S989" s="199">
        <v>0</v>
      </c>
      <c r="T989" s="200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201" t="s">
        <v>113</v>
      </c>
      <c r="AT989" s="201" t="s">
        <v>109</v>
      </c>
      <c r="AU989" s="201" t="s">
        <v>73</v>
      </c>
      <c r="AY989" s="14" t="s">
        <v>114</v>
      </c>
      <c r="BE989" s="202">
        <f>IF(N989="základní",J989,0)</f>
        <v>0</v>
      </c>
      <c r="BF989" s="202">
        <f>IF(N989="snížená",J989,0)</f>
        <v>0</v>
      </c>
      <c r="BG989" s="202">
        <f>IF(N989="zákl. přenesená",J989,0)</f>
        <v>0</v>
      </c>
      <c r="BH989" s="202">
        <f>IF(N989="sníž. přenesená",J989,0)</f>
        <v>0</v>
      </c>
      <c r="BI989" s="202">
        <f>IF(N989="nulová",J989,0)</f>
        <v>0</v>
      </c>
      <c r="BJ989" s="14" t="s">
        <v>81</v>
      </c>
      <c r="BK989" s="202">
        <f>ROUND(I989*H989,2)</f>
        <v>0</v>
      </c>
      <c r="BL989" s="14" t="s">
        <v>113</v>
      </c>
      <c r="BM989" s="201" t="s">
        <v>3601</v>
      </c>
    </row>
    <row r="990" s="2" customFormat="1" ht="16.5" customHeight="1">
      <c r="A990" s="35"/>
      <c r="B990" s="36"/>
      <c r="C990" s="188" t="s">
        <v>3602</v>
      </c>
      <c r="D990" s="188" t="s">
        <v>109</v>
      </c>
      <c r="E990" s="189" t="s">
        <v>3603</v>
      </c>
      <c r="F990" s="190" t="s">
        <v>3604</v>
      </c>
      <c r="G990" s="191" t="s">
        <v>112</v>
      </c>
      <c r="H990" s="192">
        <v>1</v>
      </c>
      <c r="I990" s="193"/>
      <c r="J990" s="194">
        <f>ROUND(I990*H990,2)</f>
        <v>0</v>
      </c>
      <c r="K990" s="195"/>
      <c r="L990" s="196"/>
      <c r="M990" s="197" t="s">
        <v>1</v>
      </c>
      <c r="N990" s="198" t="s">
        <v>38</v>
      </c>
      <c r="O990" s="88"/>
      <c r="P990" s="199">
        <f>O990*H990</f>
        <v>0</v>
      </c>
      <c r="Q990" s="199">
        <v>0</v>
      </c>
      <c r="R990" s="199">
        <f>Q990*H990</f>
        <v>0</v>
      </c>
      <c r="S990" s="199">
        <v>0</v>
      </c>
      <c r="T990" s="200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201" t="s">
        <v>113</v>
      </c>
      <c r="AT990" s="201" t="s">
        <v>109</v>
      </c>
      <c r="AU990" s="201" t="s">
        <v>73</v>
      </c>
      <c r="AY990" s="14" t="s">
        <v>114</v>
      </c>
      <c r="BE990" s="202">
        <f>IF(N990="základní",J990,0)</f>
        <v>0</v>
      </c>
      <c r="BF990" s="202">
        <f>IF(N990="snížená",J990,0)</f>
        <v>0</v>
      </c>
      <c r="BG990" s="202">
        <f>IF(N990="zákl. přenesená",J990,0)</f>
        <v>0</v>
      </c>
      <c r="BH990" s="202">
        <f>IF(N990="sníž. přenesená",J990,0)</f>
        <v>0</v>
      </c>
      <c r="BI990" s="202">
        <f>IF(N990="nulová",J990,0)</f>
        <v>0</v>
      </c>
      <c r="BJ990" s="14" t="s">
        <v>81</v>
      </c>
      <c r="BK990" s="202">
        <f>ROUND(I990*H990,2)</f>
        <v>0</v>
      </c>
      <c r="BL990" s="14" t="s">
        <v>113</v>
      </c>
      <c r="BM990" s="201" t="s">
        <v>3605</v>
      </c>
    </row>
    <row r="991" s="2" customFormat="1" ht="16.5" customHeight="1">
      <c r="A991" s="35"/>
      <c r="B991" s="36"/>
      <c r="C991" s="188" t="s">
        <v>3606</v>
      </c>
      <c r="D991" s="188" t="s">
        <v>109</v>
      </c>
      <c r="E991" s="189" t="s">
        <v>3607</v>
      </c>
      <c r="F991" s="190" t="s">
        <v>3608</v>
      </c>
      <c r="G991" s="191" t="s">
        <v>112</v>
      </c>
      <c r="H991" s="192">
        <v>1</v>
      </c>
      <c r="I991" s="193"/>
      <c r="J991" s="194">
        <f>ROUND(I991*H991,2)</f>
        <v>0</v>
      </c>
      <c r="K991" s="195"/>
      <c r="L991" s="196"/>
      <c r="M991" s="197" t="s">
        <v>1</v>
      </c>
      <c r="N991" s="198" t="s">
        <v>38</v>
      </c>
      <c r="O991" s="88"/>
      <c r="P991" s="199">
        <f>O991*H991</f>
        <v>0</v>
      </c>
      <c r="Q991" s="199">
        <v>0</v>
      </c>
      <c r="R991" s="199">
        <f>Q991*H991</f>
        <v>0</v>
      </c>
      <c r="S991" s="199">
        <v>0</v>
      </c>
      <c r="T991" s="200">
        <f>S991*H991</f>
        <v>0</v>
      </c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R991" s="201" t="s">
        <v>113</v>
      </c>
      <c r="AT991" s="201" t="s">
        <v>109</v>
      </c>
      <c r="AU991" s="201" t="s">
        <v>73</v>
      </c>
      <c r="AY991" s="14" t="s">
        <v>114</v>
      </c>
      <c r="BE991" s="202">
        <f>IF(N991="základní",J991,0)</f>
        <v>0</v>
      </c>
      <c r="BF991" s="202">
        <f>IF(N991="snížená",J991,0)</f>
        <v>0</v>
      </c>
      <c r="BG991" s="202">
        <f>IF(N991="zákl. přenesená",J991,0)</f>
        <v>0</v>
      </c>
      <c r="BH991" s="202">
        <f>IF(N991="sníž. přenesená",J991,0)</f>
        <v>0</v>
      </c>
      <c r="BI991" s="202">
        <f>IF(N991="nulová",J991,0)</f>
        <v>0</v>
      </c>
      <c r="BJ991" s="14" t="s">
        <v>81</v>
      </c>
      <c r="BK991" s="202">
        <f>ROUND(I991*H991,2)</f>
        <v>0</v>
      </c>
      <c r="BL991" s="14" t="s">
        <v>113</v>
      </c>
      <c r="BM991" s="201" t="s">
        <v>3609</v>
      </c>
    </row>
    <row r="992" s="2" customFormat="1" ht="16.5" customHeight="1">
      <c r="A992" s="35"/>
      <c r="B992" s="36"/>
      <c r="C992" s="188" t="s">
        <v>3610</v>
      </c>
      <c r="D992" s="188" t="s">
        <v>109</v>
      </c>
      <c r="E992" s="189" t="s">
        <v>3611</v>
      </c>
      <c r="F992" s="190" t="s">
        <v>3612</v>
      </c>
      <c r="G992" s="191" t="s">
        <v>112</v>
      </c>
      <c r="H992" s="192">
        <v>1</v>
      </c>
      <c r="I992" s="193"/>
      <c r="J992" s="194">
        <f>ROUND(I992*H992,2)</f>
        <v>0</v>
      </c>
      <c r="K992" s="195"/>
      <c r="L992" s="196"/>
      <c r="M992" s="197" t="s">
        <v>1</v>
      </c>
      <c r="N992" s="198" t="s">
        <v>38</v>
      </c>
      <c r="O992" s="88"/>
      <c r="P992" s="199">
        <f>O992*H992</f>
        <v>0</v>
      </c>
      <c r="Q992" s="199">
        <v>0</v>
      </c>
      <c r="R992" s="199">
        <f>Q992*H992</f>
        <v>0</v>
      </c>
      <c r="S992" s="199">
        <v>0</v>
      </c>
      <c r="T992" s="200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01" t="s">
        <v>113</v>
      </c>
      <c r="AT992" s="201" t="s">
        <v>109</v>
      </c>
      <c r="AU992" s="201" t="s">
        <v>73</v>
      </c>
      <c r="AY992" s="14" t="s">
        <v>114</v>
      </c>
      <c r="BE992" s="202">
        <f>IF(N992="základní",J992,0)</f>
        <v>0</v>
      </c>
      <c r="BF992" s="202">
        <f>IF(N992="snížená",J992,0)</f>
        <v>0</v>
      </c>
      <c r="BG992" s="202">
        <f>IF(N992="zákl. přenesená",J992,0)</f>
        <v>0</v>
      </c>
      <c r="BH992" s="202">
        <f>IF(N992="sníž. přenesená",J992,0)</f>
        <v>0</v>
      </c>
      <c r="BI992" s="202">
        <f>IF(N992="nulová",J992,0)</f>
        <v>0</v>
      </c>
      <c r="BJ992" s="14" t="s">
        <v>81</v>
      </c>
      <c r="BK992" s="202">
        <f>ROUND(I992*H992,2)</f>
        <v>0</v>
      </c>
      <c r="BL992" s="14" t="s">
        <v>113</v>
      </c>
      <c r="BM992" s="201" t="s">
        <v>3613</v>
      </c>
    </row>
    <row r="993" s="2" customFormat="1" ht="16.5" customHeight="1">
      <c r="A993" s="35"/>
      <c r="B993" s="36"/>
      <c r="C993" s="188" t="s">
        <v>3614</v>
      </c>
      <c r="D993" s="188" t="s">
        <v>109</v>
      </c>
      <c r="E993" s="189" t="s">
        <v>3615</v>
      </c>
      <c r="F993" s="190" t="s">
        <v>3616</v>
      </c>
      <c r="G993" s="191" t="s">
        <v>112</v>
      </c>
      <c r="H993" s="192">
        <v>1</v>
      </c>
      <c r="I993" s="193"/>
      <c r="J993" s="194">
        <f>ROUND(I993*H993,2)</f>
        <v>0</v>
      </c>
      <c r="K993" s="195"/>
      <c r="L993" s="196"/>
      <c r="M993" s="197" t="s">
        <v>1</v>
      </c>
      <c r="N993" s="198" t="s">
        <v>38</v>
      </c>
      <c r="O993" s="88"/>
      <c r="P993" s="199">
        <f>O993*H993</f>
        <v>0</v>
      </c>
      <c r="Q993" s="199">
        <v>0</v>
      </c>
      <c r="R993" s="199">
        <f>Q993*H993</f>
        <v>0</v>
      </c>
      <c r="S993" s="199">
        <v>0</v>
      </c>
      <c r="T993" s="200">
        <f>S993*H993</f>
        <v>0</v>
      </c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R993" s="201" t="s">
        <v>113</v>
      </c>
      <c r="AT993" s="201" t="s">
        <v>109</v>
      </c>
      <c r="AU993" s="201" t="s">
        <v>73</v>
      </c>
      <c r="AY993" s="14" t="s">
        <v>114</v>
      </c>
      <c r="BE993" s="202">
        <f>IF(N993="základní",J993,0)</f>
        <v>0</v>
      </c>
      <c r="BF993" s="202">
        <f>IF(N993="snížená",J993,0)</f>
        <v>0</v>
      </c>
      <c r="BG993" s="202">
        <f>IF(N993="zákl. přenesená",J993,0)</f>
        <v>0</v>
      </c>
      <c r="BH993" s="202">
        <f>IF(N993="sníž. přenesená",J993,0)</f>
        <v>0</v>
      </c>
      <c r="BI993" s="202">
        <f>IF(N993="nulová",J993,0)</f>
        <v>0</v>
      </c>
      <c r="BJ993" s="14" t="s">
        <v>81</v>
      </c>
      <c r="BK993" s="202">
        <f>ROUND(I993*H993,2)</f>
        <v>0</v>
      </c>
      <c r="BL993" s="14" t="s">
        <v>113</v>
      </c>
      <c r="BM993" s="201" t="s">
        <v>3617</v>
      </c>
    </row>
    <row r="994" s="2" customFormat="1" ht="16.5" customHeight="1">
      <c r="A994" s="35"/>
      <c r="B994" s="36"/>
      <c r="C994" s="188" t="s">
        <v>3618</v>
      </c>
      <c r="D994" s="188" t="s">
        <v>109</v>
      </c>
      <c r="E994" s="189" t="s">
        <v>3619</v>
      </c>
      <c r="F994" s="190" t="s">
        <v>3620</v>
      </c>
      <c r="G994" s="191" t="s">
        <v>112</v>
      </c>
      <c r="H994" s="192">
        <v>1</v>
      </c>
      <c r="I994" s="193"/>
      <c r="J994" s="194">
        <f>ROUND(I994*H994,2)</f>
        <v>0</v>
      </c>
      <c r="K994" s="195"/>
      <c r="L994" s="196"/>
      <c r="M994" s="197" t="s">
        <v>1</v>
      </c>
      <c r="N994" s="198" t="s">
        <v>38</v>
      </c>
      <c r="O994" s="88"/>
      <c r="P994" s="199">
        <f>O994*H994</f>
        <v>0</v>
      </c>
      <c r="Q994" s="199">
        <v>0</v>
      </c>
      <c r="R994" s="199">
        <f>Q994*H994</f>
        <v>0</v>
      </c>
      <c r="S994" s="199">
        <v>0</v>
      </c>
      <c r="T994" s="200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201" t="s">
        <v>113</v>
      </c>
      <c r="AT994" s="201" t="s">
        <v>109</v>
      </c>
      <c r="AU994" s="201" t="s">
        <v>73</v>
      </c>
      <c r="AY994" s="14" t="s">
        <v>114</v>
      </c>
      <c r="BE994" s="202">
        <f>IF(N994="základní",J994,0)</f>
        <v>0</v>
      </c>
      <c r="BF994" s="202">
        <f>IF(N994="snížená",J994,0)</f>
        <v>0</v>
      </c>
      <c r="BG994" s="202">
        <f>IF(N994="zákl. přenesená",J994,0)</f>
        <v>0</v>
      </c>
      <c r="BH994" s="202">
        <f>IF(N994="sníž. přenesená",J994,0)</f>
        <v>0</v>
      </c>
      <c r="BI994" s="202">
        <f>IF(N994="nulová",J994,0)</f>
        <v>0</v>
      </c>
      <c r="BJ994" s="14" t="s">
        <v>81</v>
      </c>
      <c r="BK994" s="202">
        <f>ROUND(I994*H994,2)</f>
        <v>0</v>
      </c>
      <c r="BL994" s="14" t="s">
        <v>113</v>
      </c>
      <c r="BM994" s="201" t="s">
        <v>3621</v>
      </c>
    </row>
    <row r="995" s="2" customFormat="1" ht="16.5" customHeight="1">
      <c r="A995" s="35"/>
      <c r="B995" s="36"/>
      <c r="C995" s="188" t="s">
        <v>3622</v>
      </c>
      <c r="D995" s="188" t="s">
        <v>109</v>
      </c>
      <c r="E995" s="189" t="s">
        <v>3623</v>
      </c>
      <c r="F995" s="190" t="s">
        <v>3624</v>
      </c>
      <c r="G995" s="191" t="s">
        <v>112</v>
      </c>
      <c r="H995" s="192">
        <v>1</v>
      </c>
      <c r="I995" s="193"/>
      <c r="J995" s="194">
        <f>ROUND(I995*H995,2)</f>
        <v>0</v>
      </c>
      <c r="K995" s="195"/>
      <c r="L995" s="196"/>
      <c r="M995" s="197" t="s">
        <v>1</v>
      </c>
      <c r="N995" s="198" t="s">
        <v>38</v>
      </c>
      <c r="O995" s="88"/>
      <c r="P995" s="199">
        <f>O995*H995</f>
        <v>0</v>
      </c>
      <c r="Q995" s="199">
        <v>0</v>
      </c>
      <c r="R995" s="199">
        <f>Q995*H995</f>
        <v>0</v>
      </c>
      <c r="S995" s="199">
        <v>0</v>
      </c>
      <c r="T995" s="200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201" t="s">
        <v>113</v>
      </c>
      <c r="AT995" s="201" t="s">
        <v>109</v>
      </c>
      <c r="AU995" s="201" t="s">
        <v>73</v>
      </c>
      <c r="AY995" s="14" t="s">
        <v>114</v>
      </c>
      <c r="BE995" s="202">
        <f>IF(N995="základní",J995,0)</f>
        <v>0</v>
      </c>
      <c r="BF995" s="202">
        <f>IF(N995="snížená",J995,0)</f>
        <v>0</v>
      </c>
      <c r="BG995" s="202">
        <f>IF(N995="zákl. přenesená",J995,0)</f>
        <v>0</v>
      </c>
      <c r="BH995" s="202">
        <f>IF(N995="sníž. přenesená",J995,0)</f>
        <v>0</v>
      </c>
      <c r="BI995" s="202">
        <f>IF(N995="nulová",J995,0)</f>
        <v>0</v>
      </c>
      <c r="BJ995" s="14" t="s">
        <v>81</v>
      </c>
      <c r="BK995" s="202">
        <f>ROUND(I995*H995,2)</f>
        <v>0</v>
      </c>
      <c r="BL995" s="14" t="s">
        <v>113</v>
      </c>
      <c r="BM995" s="201" t="s">
        <v>3625</v>
      </c>
    </row>
    <row r="996" s="2" customFormat="1" ht="16.5" customHeight="1">
      <c r="A996" s="35"/>
      <c r="B996" s="36"/>
      <c r="C996" s="188" t="s">
        <v>3626</v>
      </c>
      <c r="D996" s="188" t="s">
        <v>109</v>
      </c>
      <c r="E996" s="189" t="s">
        <v>3627</v>
      </c>
      <c r="F996" s="190" t="s">
        <v>3628</v>
      </c>
      <c r="G996" s="191" t="s">
        <v>112</v>
      </c>
      <c r="H996" s="192">
        <v>1</v>
      </c>
      <c r="I996" s="193"/>
      <c r="J996" s="194">
        <f>ROUND(I996*H996,2)</f>
        <v>0</v>
      </c>
      <c r="K996" s="195"/>
      <c r="L996" s="196"/>
      <c r="M996" s="197" t="s">
        <v>1</v>
      </c>
      <c r="N996" s="198" t="s">
        <v>38</v>
      </c>
      <c r="O996" s="88"/>
      <c r="P996" s="199">
        <f>O996*H996</f>
        <v>0</v>
      </c>
      <c r="Q996" s="199">
        <v>0</v>
      </c>
      <c r="R996" s="199">
        <f>Q996*H996</f>
        <v>0</v>
      </c>
      <c r="S996" s="199">
        <v>0</v>
      </c>
      <c r="T996" s="200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201" t="s">
        <v>113</v>
      </c>
      <c r="AT996" s="201" t="s">
        <v>109</v>
      </c>
      <c r="AU996" s="201" t="s">
        <v>73</v>
      </c>
      <c r="AY996" s="14" t="s">
        <v>114</v>
      </c>
      <c r="BE996" s="202">
        <f>IF(N996="základní",J996,0)</f>
        <v>0</v>
      </c>
      <c r="BF996" s="202">
        <f>IF(N996="snížená",J996,0)</f>
        <v>0</v>
      </c>
      <c r="BG996" s="202">
        <f>IF(N996="zákl. přenesená",J996,0)</f>
        <v>0</v>
      </c>
      <c r="BH996" s="202">
        <f>IF(N996="sníž. přenesená",J996,0)</f>
        <v>0</v>
      </c>
      <c r="BI996" s="202">
        <f>IF(N996="nulová",J996,0)</f>
        <v>0</v>
      </c>
      <c r="BJ996" s="14" t="s">
        <v>81</v>
      </c>
      <c r="BK996" s="202">
        <f>ROUND(I996*H996,2)</f>
        <v>0</v>
      </c>
      <c r="BL996" s="14" t="s">
        <v>113</v>
      </c>
      <c r="BM996" s="201" t="s">
        <v>3629</v>
      </c>
    </row>
    <row r="997" s="2" customFormat="1" ht="16.5" customHeight="1">
      <c r="A997" s="35"/>
      <c r="B997" s="36"/>
      <c r="C997" s="188" t="s">
        <v>3630</v>
      </c>
      <c r="D997" s="188" t="s">
        <v>109</v>
      </c>
      <c r="E997" s="189" t="s">
        <v>3631</v>
      </c>
      <c r="F997" s="190" t="s">
        <v>3632</v>
      </c>
      <c r="G997" s="191" t="s">
        <v>112</v>
      </c>
      <c r="H997" s="192">
        <v>1</v>
      </c>
      <c r="I997" s="193"/>
      <c r="J997" s="194">
        <f>ROUND(I997*H997,2)</f>
        <v>0</v>
      </c>
      <c r="K997" s="195"/>
      <c r="L997" s="196"/>
      <c r="M997" s="197" t="s">
        <v>1</v>
      </c>
      <c r="N997" s="198" t="s">
        <v>38</v>
      </c>
      <c r="O997" s="88"/>
      <c r="P997" s="199">
        <f>O997*H997</f>
        <v>0</v>
      </c>
      <c r="Q997" s="199">
        <v>0</v>
      </c>
      <c r="R997" s="199">
        <f>Q997*H997</f>
        <v>0</v>
      </c>
      <c r="S997" s="199">
        <v>0</v>
      </c>
      <c r="T997" s="200">
        <f>S997*H997</f>
        <v>0</v>
      </c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R997" s="201" t="s">
        <v>113</v>
      </c>
      <c r="AT997" s="201" t="s">
        <v>109</v>
      </c>
      <c r="AU997" s="201" t="s">
        <v>73</v>
      </c>
      <c r="AY997" s="14" t="s">
        <v>114</v>
      </c>
      <c r="BE997" s="202">
        <f>IF(N997="základní",J997,0)</f>
        <v>0</v>
      </c>
      <c r="BF997" s="202">
        <f>IF(N997="snížená",J997,0)</f>
        <v>0</v>
      </c>
      <c r="BG997" s="202">
        <f>IF(N997="zákl. přenesená",J997,0)</f>
        <v>0</v>
      </c>
      <c r="BH997" s="202">
        <f>IF(N997="sníž. přenesená",J997,0)</f>
        <v>0</v>
      </c>
      <c r="BI997" s="202">
        <f>IF(N997="nulová",J997,0)</f>
        <v>0</v>
      </c>
      <c r="BJ997" s="14" t="s">
        <v>81</v>
      </c>
      <c r="BK997" s="202">
        <f>ROUND(I997*H997,2)</f>
        <v>0</v>
      </c>
      <c r="BL997" s="14" t="s">
        <v>113</v>
      </c>
      <c r="BM997" s="201" t="s">
        <v>3633</v>
      </c>
    </row>
    <row r="998" s="2" customFormat="1" ht="16.5" customHeight="1">
      <c r="A998" s="35"/>
      <c r="B998" s="36"/>
      <c r="C998" s="188" t="s">
        <v>3634</v>
      </c>
      <c r="D998" s="188" t="s">
        <v>109</v>
      </c>
      <c r="E998" s="189" t="s">
        <v>3635</v>
      </c>
      <c r="F998" s="190" t="s">
        <v>3636</v>
      </c>
      <c r="G998" s="191" t="s">
        <v>112</v>
      </c>
      <c r="H998" s="192">
        <v>1</v>
      </c>
      <c r="I998" s="193"/>
      <c r="J998" s="194">
        <f>ROUND(I998*H998,2)</f>
        <v>0</v>
      </c>
      <c r="K998" s="195"/>
      <c r="L998" s="196"/>
      <c r="M998" s="197" t="s">
        <v>1</v>
      </c>
      <c r="N998" s="198" t="s">
        <v>38</v>
      </c>
      <c r="O998" s="88"/>
      <c r="P998" s="199">
        <f>O998*H998</f>
        <v>0</v>
      </c>
      <c r="Q998" s="199">
        <v>0</v>
      </c>
      <c r="R998" s="199">
        <f>Q998*H998</f>
        <v>0</v>
      </c>
      <c r="S998" s="199">
        <v>0</v>
      </c>
      <c r="T998" s="200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01" t="s">
        <v>113</v>
      </c>
      <c r="AT998" s="201" t="s">
        <v>109</v>
      </c>
      <c r="AU998" s="201" t="s">
        <v>73</v>
      </c>
      <c r="AY998" s="14" t="s">
        <v>114</v>
      </c>
      <c r="BE998" s="202">
        <f>IF(N998="základní",J998,0)</f>
        <v>0</v>
      </c>
      <c r="BF998" s="202">
        <f>IF(N998="snížená",J998,0)</f>
        <v>0</v>
      </c>
      <c r="BG998" s="202">
        <f>IF(N998="zákl. přenesená",J998,0)</f>
        <v>0</v>
      </c>
      <c r="BH998" s="202">
        <f>IF(N998="sníž. přenesená",J998,0)</f>
        <v>0</v>
      </c>
      <c r="BI998" s="202">
        <f>IF(N998="nulová",J998,0)</f>
        <v>0</v>
      </c>
      <c r="BJ998" s="14" t="s">
        <v>81</v>
      </c>
      <c r="BK998" s="202">
        <f>ROUND(I998*H998,2)</f>
        <v>0</v>
      </c>
      <c r="BL998" s="14" t="s">
        <v>113</v>
      </c>
      <c r="BM998" s="201" t="s">
        <v>3637</v>
      </c>
    </row>
    <row r="999" s="2" customFormat="1" ht="16.5" customHeight="1">
      <c r="A999" s="35"/>
      <c r="B999" s="36"/>
      <c r="C999" s="188" t="s">
        <v>3638</v>
      </c>
      <c r="D999" s="188" t="s">
        <v>109</v>
      </c>
      <c r="E999" s="189" t="s">
        <v>3639</v>
      </c>
      <c r="F999" s="190" t="s">
        <v>3640</v>
      </c>
      <c r="G999" s="191" t="s">
        <v>112</v>
      </c>
      <c r="H999" s="192">
        <v>1</v>
      </c>
      <c r="I999" s="193"/>
      <c r="J999" s="194">
        <f>ROUND(I999*H999,2)</f>
        <v>0</v>
      </c>
      <c r="K999" s="195"/>
      <c r="L999" s="196"/>
      <c r="M999" s="197" t="s">
        <v>1</v>
      </c>
      <c r="N999" s="198" t="s">
        <v>38</v>
      </c>
      <c r="O999" s="88"/>
      <c r="P999" s="199">
        <f>O999*H999</f>
        <v>0</v>
      </c>
      <c r="Q999" s="199">
        <v>0</v>
      </c>
      <c r="R999" s="199">
        <f>Q999*H999</f>
        <v>0</v>
      </c>
      <c r="S999" s="199">
        <v>0</v>
      </c>
      <c r="T999" s="200">
        <f>S999*H999</f>
        <v>0</v>
      </c>
      <c r="U999" s="35"/>
      <c r="V999" s="35"/>
      <c r="W999" s="35"/>
      <c r="X999" s="35"/>
      <c r="Y999" s="35"/>
      <c r="Z999" s="35"/>
      <c r="AA999" s="35"/>
      <c r="AB999" s="35"/>
      <c r="AC999" s="35"/>
      <c r="AD999" s="35"/>
      <c r="AE999" s="35"/>
      <c r="AR999" s="201" t="s">
        <v>113</v>
      </c>
      <c r="AT999" s="201" t="s">
        <v>109</v>
      </c>
      <c r="AU999" s="201" t="s">
        <v>73</v>
      </c>
      <c r="AY999" s="14" t="s">
        <v>114</v>
      </c>
      <c r="BE999" s="202">
        <f>IF(N999="základní",J999,0)</f>
        <v>0</v>
      </c>
      <c r="BF999" s="202">
        <f>IF(N999="snížená",J999,0)</f>
        <v>0</v>
      </c>
      <c r="BG999" s="202">
        <f>IF(N999="zákl. přenesená",J999,0)</f>
        <v>0</v>
      </c>
      <c r="BH999" s="202">
        <f>IF(N999="sníž. přenesená",J999,0)</f>
        <v>0</v>
      </c>
      <c r="BI999" s="202">
        <f>IF(N999="nulová",J999,0)</f>
        <v>0</v>
      </c>
      <c r="BJ999" s="14" t="s">
        <v>81</v>
      </c>
      <c r="BK999" s="202">
        <f>ROUND(I999*H999,2)</f>
        <v>0</v>
      </c>
      <c r="BL999" s="14" t="s">
        <v>113</v>
      </c>
      <c r="BM999" s="201" t="s">
        <v>3641</v>
      </c>
    </row>
    <row r="1000" s="2" customFormat="1" ht="16.5" customHeight="1">
      <c r="A1000" s="35"/>
      <c r="B1000" s="36"/>
      <c r="C1000" s="188" t="s">
        <v>3642</v>
      </c>
      <c r="D1000" s="188" t="s">
        <v>109</v>
      </c>
      <c r="E1000" s="189" t="s">
        <v>3643</v>
      </c>
      <c r="F1000" s="190" t="s">
        <v>3644</v>
      </c>
      <c r="G1000" s="191" t="s">
        <v>112</v>
      </c>
      <c r="H1000" s="192">
        <v>1</v>
      </c>
      <c r="I1000" s="193"/>
      <c r="J1000" s="194">
        <f>ROUND(I1000*H1000,2)</f>
        <v>0</v>
      </c>
      <c r="K1000" s="195"/>
      <c r="L1000" s="196"/>
      <c r="M1000" s="197" t="s">
        <v>1</v>
      </c>
      <c r="N1000" s="198" t="s">
        <v>38</v>
      </c>
      <c r="O1000" s="88"/>
      <c r="P1000" s="199">
        <f>O1000*H1000</f>
        <v>0</v>
      </c>
      <c r="Q1000" s="199">
        <v>0</v>
      </c>
      <c r="R1000" s="199">
        <f>Q1000*H1000</f>
        <v>0</v>
      </c>
      <c r="S1000" s="199">
        <v>0</v>
      </c>
      <c r="T1000" s="200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1" t="s">
        <v>113</v>
      </c>
      <c r="AT1000" s="201" t="s">
        <v>109</v>
      </c>
      <c r="AU1000" s="201" t="s">
        <v>73</v>
      </c>
      <c r="AY1000" s="14" t="s">
        <v>114</v>
      </c>
      <c r="BE1000" s="202">
        <f>IF(N1000="základní",J1000,0)</f>
        <v>0</v>
      </c>
      <c r="BF1000" s="202">
        <f>IF(N1000="snížená",J1000,0)</f>
        <v>0</v>
      </c>
      <c r="BG1000" s="202">
        <f>IF(N1000="zákl. přenesená",J1000,0)</f>
        <v>0</v>
      </c>
      <c r="BH1000" s="202">
        <f>IF(N1000="sníž. přenesená",J1000,0)</f>
        <v>0</v>
      </c>
      <c r="BI1000" s="202">
        <f>IF(N1000="nulová",J1000,0)</f>
        <v>0</v>
      </c>
      <c r="BJ1000" s="14" t="s">
        <v>81</v>
      </c>
      <c r="BK1000" s="202">
        <f>ROUND(I1000*H1000,2)</f>
        <v>0</v>
      </c>
      <c r="BL1000" s="14" t="s">
        <v>113</v>
      </c>
      <c r="BM1000" s="201" t="s">
        <v>3645</v>
      </c>
    </row>
    <row r="1001" s="2" customFormat="1" ht="21.75" customHeight="1">
      <c r="A1001" s="35"/>
      <c r="B1001" s="36"/>
      <c r="C1001" s="188" t="s">
        <v>3646</v>
      </c>
      <c r="D1001" s="188" t="s">
        <v>109</v>
      </c>
      <c r="E1001" s="189" t="s">
        <v>3647</v>
      </c>
      <c r="F1001" s="190" t="s">
        <v>3648</v>
      </c>
      <c r="G1001" s="191" t="s">
        <v>112</v>
      </c>
      <c r="H1001" s="192">
        <v>1</v>
      </c>
      <c r="I1001" s="193"/>
      <c r="J1001" s="194">
        <f>ROUND(I1001*H1001,2)</f>
        <v>0</v>
      </c>
      <c r="K1001" s="195"/>
      <c r="L1001" s="196"/>
      <c r="M1001" s="197" t="s">
        <v>1</v>
      </c>
      <c r="N1001" s="198" t="s">
        <v>38</v>
      </c>
      <c r="O1001" s="88"/>
      <c r="P1001" s="199">
        <f>O1001*H1001</f>
        <v>0</v>
      </c>
      <c r="Q1001" s="199">
        <v>0</v>
      </c>
      <c r="R1001" s="199">
        <f>Q1001*H1001</f>
        <v>0</v>
      </c>
      <c r="S1001" s="199">
        <v>0</v>
      </c>
      <c r="T1001" s="200">
        <f>S1001*H1001</f>
        <v>0</v>
      </c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R1001" s="201" t="s">
        <v>113</v>
      </c>
      <c r="AT1001" s="201" t="s">
        <v>109</v>
      </c>
      <c r="AU1001" s="201" t="s">
        <v>73</v>
      </c>
      <c r="AY1001" s="14" t="s">
        <v>114</v>
      </c>
      <c r="BE1001" s="202">
        <f>IF(N1001="základní",J1001,0)</f>
        <v>0</v>
      </c>
      <c r="BF1001" s="202">
        <f>IF(N1001="snížená",J1001,0)</f>
        <v>0</v>
      </c>
      <c r="BG1001" s="202">
        <f>IF(N1001="zákl. přenesená",J1001,0)</f>
        <v>0</v>
      </c>
      <c r="BH1001" s="202">
        <f>IF(N1001="sníž. přenesená",J1001,0)</f>
        <v>0</v>
      </c>
      <c r="BI1001" s="202">
        <f>IF(N1001="nulová",J1001,0)</f>
        <v>0</v>
      </c>
      <c r="BJ1001" s="14" t="s">
        <v>81</v>
      </c>
      <c r="BK1001" s="202">
        <f>ROUND(I1001*H1001,2)</f>
        <v>0</v>
      </c>
      <c r="BL1001" s="14" t="s">
        <v>113</v>
      </c>
      <c r="BM1001" s="201" t="s">
        <v>3649</v>
      </c>
    </row>
    <row r="1002" s="2" customFormat="1" ht="21.75" customHeight="1">
      <c r="A1002" s="35"/>
      <c r="B1002" s="36"/>
      <c r="C1002" s="188" t="s">
        <v>3650</v>
      </c>
      <c r="D1002" s="188" t="s">
        <v>109</v>
      </c>
      <c r="E1002" s="189" t="s">
        <v>3651</v>
      </c>
      <c r="F1002" s="190" t="s">
        <v>3652</v>
      </c>
      <c r="G1002" s="191" t="s">
        <v>112</v>
      </c>
      <c r="H1002" s="192">
        <v>1</v>
      </c>
      <c r="I1002" s="193"/>
      <c r="J1002" s="194">
        <f>ROUND(I1002*H1002,2)</f>
        <v>0</v>
      </c>
      <c r="K1002" s="195"/>
      <c r="L1002" s="196"/>
      <c r="M1002" s="197" t="s">
        <v>1</v>
      </c>
      <c r="N1002" s="198" t="s">
        <v>38</v>
      </c>
      <c r="O1002" s="88"/>
      <c r="P1002" s="199">
        <f>O1002*H1002</f>
        <v>0</v>
      </c>
      <c r="Q1002" s="199">
        <v>0</v>
      </c>
      <c r="R1002" s="199">
        <f>Q1002*H1002</f>
        <v>0</v>
      </c>
      <c r="S1002" s="199">
        <v>0</v>
      </c>
      <c r="T1002" s="200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201" t="s">
        <v>113</v>
      </c>
      <c r="AT1002" s="201" t="s">
        <v>109</v>
      </c>
      <c r="AU1002" s="201" t="s">
        <v>73</v>
      </c>
      <c r="AY1002" s="14" t="s">
        <v>114</v>
      </c>
      <c r="BE1002" s="202">
        <f>IF(N1002="základní",J1002,0)</f>
        <v>0</v>
      </c>
      <c r="BF1002" s="202">
        <f>IF(N1002="snížená",J1002,0)</f>
        <v>0</v>
      </c>
      <c r="BG1002" s="202">
        <f>IF(N1002="zákl. přenesená",J1002,0)</f>
        <v>0</v>
      </c>
      <c r="BH1002" s="202">
        <f>IF(N1002="sníž. přenesená",J1002,0)</f>
        <v>0</v>
      </c>
      <c r="BI1002" s="202">
        <f>IF(N1002="nulová",J1002,0)</f>
        <v>0</v>
      </c>
      <c r="BJ1002" s="14" t="s">
        <v>81</v>
      </c>
      <c r="BK1002" s="202">
        <f>ROUND(I1002*H1002,2)</f>
        <v>0</v>
      </c>
      <c r="BL1002" s="14" t="s">
        <v>113</v>
      </c>
      <c r="BM1002" s="201" t="s">
        <v>3653</v>
      </c>
    </row>
    <row r="1003" s="2" customFormat="1" ht="16.5" customHeight="1">
      <c r="A1003" s="35"/>
      <c r="B1003" s="36"/>
      <c r="C1003" s="188" t="s">
        <v>3654</v>
      </c>
      <c r="D1003" s="188" t="s">
        <v>109</v>
      </c>
      <c r="E1003" s="189" t="s">
        <v>3655</v>
      </c>
      <c r="F1003" s="190" t="s">
        <v>3656</v>
      </c>
      <c r="G1003" s="191" t="s">
        <v>112</v>
      </c>
      <c r="H1003" s="192">
        <v>1</v>
      </c>
      <c r="I1003" s="193"/>
      <c r="J1003" s="194">
        <f>ROUND(I1003*H1003,2)</f>
        <v>0</v>
      </c>
      <c r="K1003" s="195"/>
      <c r="L1003" s="196"/>
      <c r="M1003" s="197" t="s">
        <v>1</v>
      </c>
      <c r="N1003" s="198" t="s">
        <v>38</v>
      </c>
      <c r="O1003" s="88"/>
      <c r="P1003" s="199">
        <f>O1003*H1003</f>
        <v>0</v>
      </c>
      <c r="Q1003" s="199">
        <v>0</v>
      </c>
      <c r="R1003" s="199">
        <f>Q1003*H1003</f>
        <v>0</v>
      </c>
      <c r="S1003" s="199">
        <v>0</v>
      </c>
      <c r="T1003" s="200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201" t="s">
        <v>113</v>
      </c>
      <c r="AT1003" s="201" t="s">
        <v>109</v>
      </c>
      <c r="AU1003" s="201" t="s">
        <v>73</v>
      </c>
      <c r="AY1003" s="14" t="s">
        <v>114</v>
      </c>
      <c r="BE1003" s="202">
        <f>IF(N1003="základní",J1003,0)</f>
        <v>0</v>
      </c>
      <c r="BF1003" s="202">
        <f>IF(N1003="snížená",J1003,0)</f>
        <v>0</v>
      </c>
      <c r="BG1003" s="202">
        <f>IF(N1003="zákl. přenesená",J1003,0)</f>
        <v>0</v>
      </c>
      <c r="BH1003" s="202">
        <f>IF(N1003="sníž. přenesená",J1003,0)</f>
        <v>0</v>
      </c>
      <c r="BI1003" s="202">
        <f>IF(N1003="nulová",J1003,0)</f>
        <v>0</v>
      </c>
      <c r="BJ1003" s="14" t="s">
        <v>81</v>
      </c>
      <c r="BK1003" s="202">
        <f>ROUND(I1003*H1003,2)</f>
        <v>0</v>
      </c>
      <c r="BL1003" s="14" t="s">
        <v>113</v>
      </c>
      <c r="BM1003" s="201" t="s">
        <v>3657</v>
      </c>
    </row>
    <row r="1004" s="2" customFormat="1" ht="16.5" customHeight="1">
      <c r="A1004" s="35"/>
      <c r="B1004" s="36"/>
      <c r="C1004" s="188" t="s">
        <v>3658</v>
      </c>
      <c r="D1004" s="188" t="s">
        <v>109</v>
      </c>
      <c r="E1004" s="189" t="s">
        <v>3659</v>
      </c>
      <c r="F1004" s="190" t="s">
        <v>3660</v>
      </c>
      <c r="G1004" s="191" t="s">
        <v>112</v>
      </c>
      <c r="H1004" s="192">
        <v>1</v>
      </c>
      <c r="I1004" s="193"/>
      <c r="J1004" s="194">
        <f>ROUND(I1004*H1004,2)</f>
        <v>0</v>
      </c>
      <c r="K1004" s="195"/>
      <c r="L1004" s="196"/>
      <c r="M1004" s="197" t="s">
        <v>1</v>
      </c>
      <c r="N1004" s="198" t="s">
        <v>38</v>
      </c>
      <c r="O1004" s="88"/>
      <c r="P1004" s="199">
        <f>O1004*H1004</f>
        <v>0</v>
      </c>
      <c r="Q1004" s="199">
        <v>0</v>
      </c>
      <c r="R1004" s="199">
        <f>Q1004*H1004</f>
        <v>0</v>
      </c>
      <c r="S1004" s="199">
        <v>0</v>
      </c>
      <c r="T1004" s="200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1" t="s">
        <v>113</v>
      </c>
      <c r="AT1004" s="201" t="s">
        <v>109</v>
      </c>
      <c r="AU1004" s="201" t="s">
        <v>73</v>
      </c>
      <c r="AY1004" s="14" t="s">
        <v>114</v>
      </c>
      <c r="BE1004" s="202">
        <f>IF(N1004="základní",J1004,0)</f>
        <v>0</v>
      </c>
      <c r="BF1004" s="202">
        <f>IF(N1004="snížená",J1004,0)</f>
        <v>0</v>
      </c>
      <c r="BG1004" s="202">
        <f>IF(N1004="zákl. přenesená",J1004,0)</f>
        <v>0</v>
      </c>
      <c r="BH1004" s="202">
        <f>IF(N1004="sníž. přenesená",J1004,0)</f>
        <v>0</v>
      </c>
      <c r="BI1004" s="202">
        <f>IF(N1004="nulová",J1004,0)</f>
        <v>0</v>
      </c>
      <c r="BJ1004" s="14" t="s">
        <v>81</v>
      </c>
      <c r="BK1004" s="202">
        <f>ROUND(I1004*H1004,2)</f>
        <v>0</v>
      </c>
      <c r="BL1004" s="14" t="s">
        <v>113</v>
      </c>
      <c r="BM1004" s="201" t="s">
        <v>3661</v>
      </c>
    </row>
    <row r="1005" s="2" customFormat="1" ht="16.5" customHeight="1">
      <c r="A1005" s="35"/>
      <c r="B1005" s="36"/>
      <c r="C1005" s="188" t="s">
        <v>3662</v>
      </c>
      <c r="D1005" s="188" t="s">
        <v>109</v>
      </c>
      <c r="E1005" s="189" t="s">
        <v>3663</v>
      </c>
      <c r="F1005" s="190" t="s">
        <v>3664</v>
      </c>
      <c r="G1005" s="191" t="s">
        <v>112</v>
      </c>
      <c r="H1005" s="192">
        <v>1</v>
      </c>
      <c r="I1005" s="193"/>
      <c r="J1005" s="194">
        <f>ROUND(I1005*H1005,2)</f>
        <v>0</v>
      </c>
      <c r="K1005" s="195"/>
      <c r="L1005" s="196"/>
      <c r="M1005" s="197" t="s">
        <v>1</v>
      </c>
      <c r="N1005" s="198" t="s">
        <v>38</v>
      </c>
      <c r="O1005" s="88"/>
      <c r="P1005" s="199">
        <f>O1005*H1005</f>
        <v>0</v>
      </c>
      <c r="Q1005" s="199">
        <v>0</v>
      </c>
      <c r="R1005" s="199">
        <f>Q1005*H1005</f>
        <v>0</v>
      </c>
      <c r="S1005" s="199">
        <v>0</v>
      </c>
      <c r="T1005" s="200">
        <f>S1005*H1005</f>
        <v>0</v>
      </c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R1005" s="201" t="s">
        <v>113</v>
      </c>
      <c r="AT1005" s="201" t="s">
        <v>109</v>
      </c>
      <c r="AU1005" s="201" t="s">
        <v>73</v>
      </c>
      <c r="AY1005" s="14" t="s">
        <v>114</v>
      </c>
      <c r="BE1005" s="202">
        <f>IF(N1005="základní",J1005,0)</f>
        <v>0</v>
      </c>
      <c r="BF1005" s="202">
        <f>IF(N1005="snížená",J1005,0)</f>
        <v>0</v>
      </c>
      <c r="BG1005" s="202">
        <f>IF(N1005="zákl. přenesená",J1005,0)</f>
        <v>0</v>
      </c>
      <c r="BH1005" s="202">
        <f>IF(N1005="sníž. přenesená",J1005,0)</f>
        <v>0</v>
      </c>
      <c r="BI1005" s="202">
        <f>IF(N1005="nulová",J1005,0)</f>
        <v>0</v>
      </c>
      <c r="BJ1005" s="14" t="s">
        <v>81</v>
      </c>
      <c r="BK1005" s="202">
        <f>ROUND(I1005*H1005,2)</f>
        <v>0</v>
      </c>
      <c r="BL1005" s="14" t="s">
        <v>113</v>
      </c>
      <c r="BM1005" s="201" t="s">
        <v>3665</v>
      </c>
    </row>
    <row r="1006" s="2" customFormat="1" ht="16.5" customHeight="1">
      <c r="A1006" s="35"/>
      <c r="B1006" s="36"/>
      <c r="C1006" s="188" t="s">
        <v>3666</v>
      </c>
      <c r="D1006" s="188" t="s">
        <v>109</v>
      </c>
      <c r="E1006" s="189" t="s">
        <v>3667</v>
      </c>
      <c r="F1006" s="190" t="s">
        <v>3668</v>
      </c>
      <c r="G1006" s="191" t="s">
        <v>112</v>
      </c>
      <c r="H1006" s="192">
        <v>1</v>
      </c>
      <c r="I1006" s="193"/>
      <c r="J1006" s="194">
        <f>ROUND(I1006*H1006,2)</f>
        <v>0</v>
      </c>
      <c r="K1006" s="195"/>
      <c r="L1006" s="196"/>
      <c r="M1006" s="197" t="s">
        <v>1</v>
      </c>
      <c r="N1006" s="198" t="s">
        <v>38</v>
      </c>
      <c r="O1006" s="88"/>
      <c r="P1006" s="199">
        <f>O1006*H1006</f>
        <v>0</v>
      </c>
      <c r="Q1006" s="199">
        <v>0</v>
      </c>
      <c r="R1006" s="199">
        <f>Q1006*H1006</f>
        <v>0</v>
      </c>
      <c r="S1006" s="199">
        <v>0</v>
      </c>
      <c r="T1006" s="200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201" t="s">
        <v>113</v>
      </c>
      <c r="AT1006" s="201" t="s">
        <v>109</v>
      </c>
      <c r="AU1006" s="201" t="s">
        <v>73</v>
      </c>
      <c r="AY1006" s="14" t="s">
        <v>114</v>
      </c>
      <c r="BE1006" s="202">
        <f>IF(N1006="základní",J1006,0)</f>
        <v>0</v>
      </c>
      <c r="BF1006" s="202">
        <f>IF(N1006="snížená",J1006,0)</f>
        <v>0</v>
      </c>
      <c r="BG1006" s="202">
        <f>IF(N1006="zákl. přenesená",J1006,0)</f>
        <v>0</v>
      </c>
      <c r="BH1006" s="202">
        <f>IF(N1006="sníž. přenesená",J1006,0)</f>
        <v>0</v>
      </c>
      <c r="BI1006" s="202">
        <f>IF(N1006="nulová",J1006,0)</f>
        <v>0</v>
      </c>
      <c r="BJ1006" s="14" t="s">
        <v>81</v>
      </c>
      <c r="BK1006" s="202">
        <f>ROUND(I1006*H1006,2)</f>
        <v>0</v>
      </c>
      <c r="BL1006" s="14" t="s">
        <v>113</v>
      </c>
      <c r="BM1006" s="201" t="s">
        <v>3669</v>
      </c>
    </row>
    <row r="1007" s="2" customFormat="1" ht="16.5" customHeight="1">
      <c r="A1007" s="35"/>
      <c r="B1007" s="36"/>
      <c r="C1007" s="188" t="s">
        <v>3670</v>
      </c>
      <c r="D1007" s="188" t="s">
        <v>109</v>
      </c>
      <c r="E1007" s="189" t="s">
        <v>3671</v>
      </c>
      <c r="F1007" s="190" t="s">
        <v>3672</v>
      </c>
      <c r="G1007" s="191" t="s">
        <v>112</v>
      </c>
      <c r="H1007" s="192">
        <v>1</v>
      </c>
      <c r="I1007" s="193"/>
      <c r="J1007" s="194">
        <f>ROUND(I1007*H1007,2)</f>
        <v>0</v>
      </c>
      <c r="K1007" s="195"/>
      <c r="L1007" s="196"/>
      <c r="M1007" s="197" t="s">
        <v>1</v>
      </c>
      <c r="N1007" s="198" t="s">
        <v>38</v>
      </c>
      <c r="O1007" s="88"/>
      <c r="P1007" s="199">
        <f>O1007*H1007</f>
        <v>0</v>
      </c>
      <c r="Q1007" s="199">
        <v>0</v>
      </c>
      <c r="R1007" s="199">
        <f>Q1007*H1007</f>
        <v>0</v>
      </c>
      <c r="S1007" s="199">
        <v>0</v>
      </c>
      <c r="T1007" s="200">
        <f>S1007*H1007</f>
        <v>0</v>
      </c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R1007" s="201" t="s">
        <v>113</v>
      </c>
      <c r="AT1007" s="201" t="s">
        <v>109</v>
      </c>
      <c r="AU1007" s="201" t="s">
        <v>73</v>
      </c>
      <c r="AY1007" s="14" t="s">
        <v>114</v>
      </c>
      <c r="BE1007" s="202">
        <f>IF(N1007="základní",J1007,0)</f>
        <v>0</v>
      </c>
      <c r="BF1007" s="202">
        <f>IF(N1007="snížená",J1007,0)</f>
        <v>0</v>
      </c>
      <c r="BG1007" s="202">
        <f>IF(N1007="zákl. přenesená",J1007,0)</f>
        <v>0</v>
      </c>
      <c r="BH1007" s="202">
        <f>IF(N1007="sníž. přenesená",J1007,0)</f>
        <v>0</v>
      </c>
      <c r="BI1007" s="202">
        <f>IF(N1007="nulová",J1007,0)</f>
        <v>0</v>
      </c>
      <c r="BJ1007" s="14" t="s">
        <v>81</v>
      </c>
      <c r="BK1007" s="202">
        <f>ROUND(I1007*H1007,2)</f>
        <v>0</v>
      </c>
      <c r="BL1007" s="14" t="s">
        <v>113</v>
      </c>
      <c r="BM1007" s="201" t="s">
        <v>3673</v>
      </c>
    </row>
    <row r="1008" s="2" customFormat="1" ht="16.5" customHeight="1">
      <c r="A1008" s="35"/>
      <c r="B1008" s="36"/>
      <c r="C1008" s="188" t="s">
        <v>3674</v>
      </c>
      <c r="D1008" s="188" t="s">
        <v>109</v>
      </c>
      <c r="E1008" s="189" t="s">
        <v>3675</v>
      </c>
      <c r="F1008" s="190" t="s">
        <v>3676</v>
      </c>
      <c r="G1008" s="191" t="s">
        <v>112</v>
      </c>
      <c r="H1008" s="192">
        <v>1</v>
      </c>
      <c r="I1008" s="193"/>
      <c r="J1008" s="194">
        <f>ROUND(I1008*H1008,2)</f>
        <v>0</v>
      </c>
      <c r="K1008" s="195"/>
      <c r="L1008" s="196"/>
      <c r="M1008" s="197" t="s">
        <v>1</v>
      </c>
      <c r="N1008" s="198" t="s">
        <v>38</v>
      </c>
      <c r="O1008" s="88"/>
      <c r="P1008" s="199">
        <f>O1008*H1008</f>
        <v>0</v>
      </c>
      <c r="Q1008" s="199">
        <v>0</v>
      </c>
      <c r="R1008" s="199">
        <f>Q1008*H1008</f>
        <v>0</v>
      </c>
      <c r="S1008" s="199">
        <v>0</v>
      </c>
      <c r="T1008" s="200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201" t="s">
        <v>113</v>
      </c>
      <c r="AT1008" s="201" t="s">
        <v>109</v>
      </c>
      <c r="AU1008" s="201" t="s">
        <v>73</v>
      </c>
      <c r="AY1008" s="14" t="s">
        <v>114</v>
      </c>
      <c r="BE1008" s="202">
        <f>IF(N1008="základní",J1008,0)</f>
        <v>0</v>
      </c>
      <c r="BF1008" s="202">
        <f>IF(N1008="snížená",J1008,0)</f>
        <v>0</v>
      </c>
      <c r="BG1008" s="202">
        <f>IF(N1008="zákl. přenesená",J1008,0)</f>
        <v>0</v>
      </c>
      <c r="BH1008" s="202">
        <f>IF(N1008="sníž. přenesená",J1008,0)</f>
        <v>0</v>
      </c>
      <c r="BI1008" s="202">
        <f>IF(N1008="nulová",J1008,0)</f>
        <v>0</v>
      </c>
      <c r="BJ1008" s="14" t="s">
        <v>81</v>
      </c>
      <c r="BK1008" s="202">
        <f>ROUND(I1008*H1008,2)</f>
        <v>0</v>
      </c>
      <c r="BL1008" s="14" t="s">
        <v>113</v>
      </c>
      <c r="BM1008" s="201" t="s">
        <v>3677</v>
      </c>
    </row>
    <row r="1009" s="2" customFormat="1" ht="16.5" customHeight="1">
      <c r="A1009" s="35"/>
      <c r="B1009" s="36"/>
      <c r="C1009" s="188" t="s">
        <v>3678</v>
      </c>
      <c r="D1009" s="188" t="s">
        <v>109</v>
      </c>
      <c r="E1009" s="189" t="s">
        <v>3679</v>
      </c>
      <c r="F1009" s="190" t="s">
        <v>3680</v>
      </c>
      <c r="G1009" s="191" t="s">
        <v>112</v>
      </c>
      <c r="H1009" s="192">
        <v>1</v>
      </c>
      <c r="I1009" s="193"/>
      <c r="J1009" s="194">
        <f>ROUND(I1009*H1009,2)</f>
        <v>0</v>
      </c>
      <c r="K1009" s="195"/>
      <c r="L1009" s="196"/>
      <c r="M1009" s="197" t="s">
        <v>1</v>
      </c>
      <c r="N1009" s="198" t="s">
        <v>38</v>
      </c>
      <c r="O1009" s="88"/>
      <c r="P1009" s="199">
        <f>O1009*H1009</f>
        <v>0</v>
      </c>
      <c r="Q1009" s="199">
        <v>0</v>
      </c>
      <c r="R1009" s="199">
        <f>Q1009*H1009</f>
        <v>0</v>
      </c>
      <c r="S1009" s="199">
        <v>0</v>
      </c>
      <c r="T1009" s="200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01" t="s">
        <v>113</v>
      </c>
      <c r="AT1009" s="201" t="s">
        <v>109</v>
      </c>
      <c r="AU1009" s="201" t="s">
        <v>73</v>
      </c>
      <c r="AY1009" s="14" t="s">
        <v>114</v>
      </c>
      <c r="BE1009" s="202">
        <f>IF(N1009="základní",J1009,0)</f>
        <v>0</v>
      </c>
      <c r="BF1009" s="202">
        <f>IF(N1009="snížená",J1009,0)</f>
        <v>0</v>
      </c>
      <c r="BG1009" s="202">
        <f>IF(N1009="zákl. přenesená",J1009,0)</f>
        <v>0</v>
      </c>
      <c r="BH1009" s="202">
        <f>IF(N1009="sníž. přenesená",J1009,0)</f>
        <v>0</v>
      </c>
      <c r="BI1009" s="202">
        <f>IF(N1009="nulová",J1009,0)</f>
        <v>0</v>
      </c>
      <c r="BJ1009" s="14" t="s">
        <v>81</v>
      </c>
      <c r="BK1009" s="202">
        <f>ROUND(I1009*H1009,2)</f>
        <v>0</v>
      </c>
      <c r="BL1009" s="14" t="s">
        <v>113</v>
      </c>
      <c r="BM1009" s="201" t="s">
        <v>3681</v>
      </c>
    </row>
    <row r="1010" s="2" customFormat="1" ht="16.5" customHeight="1">
      <c r="A1010" s="35"/>
      <c r="B1010" s="36"/>
      <c r="C1010" s="188" t="s">
        <v>3682</v>
      </c>
      <c r="D1010" s="188" t="s">
        <v>109</v>
      </c>
      <c r="E1010" s="189" t="s">
        <v>3683</v>
      </c>
      <c r="F1010" s="190" t="s">
        <v>3684</v>
      </c>
      <c r="G1010" s="191" t="s">
        <v>112</v>
      </c>
      <c r="H1010" s="192">
        <v>1</v>
      </c>
      <c r="I1010" s="193"/>
      <c r="J1010" s="194">
        <f>ROUND(I1010*H1010,2)</f>
        <v>0</v>
      </c>
      <c r="K1010" s="195"/>
      <c r="L1010" s="196"/>
      <c r="M1010" s="197" t="s">
        <v>1</v>
      </c>
      <c r="N1010" s="198" t="s">
        <v>38</v>
      </c>
      <c r="O1010" s="88"/>
      <c r="P1010" s="199">
        <f>O1010*H1010</f>
        <v>0</v>
      </c>
      <c r="Q1010" s="199">
        <v>0</v>
      </c>
      <c r="R1010" s="199">
        <f>Q1010*H1010</f>
        <v>0</v>
      </c>
      <c r="S1010" s="199">
        <v>0</v>
      </c>
      <c r="T1010" s="200">
        <f>S1010*H1010</f>
        <v>0</v>
      </c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R1010" s="201" t="s">
        <v>113</v>
      </c>
      <c r="AT1010" s="201" t="s">
        <v>109</v>
      </c>
      <c r="AU1010" s="201" t="s">
        <v>73</v>
      </c>
      <c r="AY1010" s="14" t="s">
        <v>114</v>
      </c>
      <c r="BE1010" s="202">
        <f>IF(N1010="základní",J1010,0)</f>
        <v>0</v>
      </c>
      <c r="BF1010" s="202">
        <f>IF(N1010="snížená",J1010,0)</f>
        <v>0</v>
      </c>
      <c r="BG1010" s="202">
        <f>IF(N1010="zákl. přenesená",J1010,0)</f>
        <v>0</v>
      </c>
      <c r="BH1010" s="202">
        <f>IF(N1010="sníž. přenesená",J1010,0)</f>
        <v>0</v>
      </c>
      <c r="BI1010" s="202">
        <f>IF(N1010="nulová",J1010,0)</f>
        <v>0</v>
      </c>
      <c r="BJ1010" s="14" t="s">
        <v>81</v>
      </c>
      <c r="BK1010" s="202">
        <f>ROUND(I1010*H1010,2)</f>
        <v>0</v>
      </c>
      <c r="BL1010" s="14" t="s">
        <v>113</v>
      </c>
      <c r="BM1010" s="201" t="s">
        <v>3685</v>
      </c>
    </row>
    <row r="1011" s="2" customFormat="1" ht="16.5" customHeight="1">
      <c r="A1011" s="35"/>
      <c r="B1011" s="36"/>
      <c r="C1011" s="188" t="s">
        <v>3686</v>
      </c>
      <c r="D1011" s="188" t="s">
        <v>109</v>
      </c>
      <c r="E1011" s="189" t="s">
        <v>3687</v>
      </c>
      <c r="F1011" s="190" t="s">
        <v>3688</v>
      </c>
      <c r="G1011" s="191" t="s">
        <v>112</v>
      </c>
      <c r="H1011" s="192">
        <v>1</v>
      </c>
      <c r="I1011" s="193"/>
      <c r="J1011" s="194">
        <f>ROUND(I1011*H1011,2)</f>
        <v>0</v>
      </c>
      <c r="K1011" s="195"/>
      <c r="L1011" s="196"/>
      <c r="M1011" s="197" t="s">
        <v>1</v>
      </c>
      <c r="N1011" s="198" t="s">
        <v>38</v>
      </c>
      <c r="O1011" s="88"/>
      <c r="P1011" s="199">
        <f>O1011*H1011</f>
        <v>0</v>
      </c>
      <c r="Q1011" s="199">
        <v>0</v>
      </c>
      <c r="R1011" s="199">
        <f>Q1011*H1011</f>
        <v>0</v>
      </c>
      <c r="S1011" s="199">
        <v>0</v>
      </c>
      <c r="T1011" s="200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1" t="s">
        <v>113</v>
      </c>
      <c r="AT1011" s="201" t="s">
        <v>109</v>
      </c>
      <c r="AU1011" s="201" t="s">
        <v>73</v>
      </c>
      <c r="AY1011" s="14" t="s">
        <v>114</v>
      </c>
      <c r="BE1011" s="202">
        <f>IF(N1011="základní",J1011,0)</f>
        <v>0</v>
      </c>
      <c r="BF1011" s="202">
        <f>IF(N1011="snížená",J1011,0)</f>
        <v>0</v>
      </c>
      <c r="BG1011" s="202">
        <f>IF(N1011="zákl. přenesená",J1011,0)</f>
        <v>0</v>
      </c>
      <c r="BH1011" s="202">
        <f>IF(N1011="sníž. přenesená",J1011,0)</f>
        <v>0</v>
      </c>
      <c r="BI1011" s="202">
        <f>IF(N1011="nulová",J1011,0)</f>
        <v>0</v>
      </c>
      <c r="BJ1011" s="14" t="s">
        <v>81</v>
      </c>
      <c r="BK1011" s="202">
        <f>ROUND(I1011*H1011,2)</f>
        <v>0</v>
      </c>
      <c r="BL1011" s="14" t="s">
        <v>113</v>
      </c>
      <c r="BM1011" s="201" t="s">
        <v>3689</v>
      </c>
    </row>
    <row r="1012" s="2" customFormat="1" ht="16.5" customHeight="1">
      <c r="A1012" s="35"/>
      <c r="B1012" s="36"/>
      <c r="C1012" s="188" t="s">
        <v>3690</v>
      </c>
      <c r="D1012" s="188" t="s">
        <v>109</v>
      </c>
      <c r="E1012" s="189" t="s">
        <v>3691</v>
      </c>
      <c r="F1012" s="190" t="s">
        <v>3692</v>
      </c>
      <c r="G1012" s="191" t="s">
        <v>112</v>
      </c>
      <c r="H1012" s="192">
        <v>1</v>
      </c>
      <c r="I1012" s="193"/>
      <c r="J1012" s="194">
        <f>ROUND(I1012*H1012,2)</f>
        <v>0</v>
      </c>
      <c r="K1012" s="195"/>
      <c r="L1012" s="196"/>
      <c r="M1012" s="197" t="s">
        <v>1</v>
      </c>
      <c r="N1012" s="198" t="s">
        <v>38</v>
      </c>
      <c r="O1012" s="88"/>
      <c r="P1012" s="199">
        <f>O1012*H1012</f>
        <v>0</v>
      </c>
      <c r="Q1012" s="199">
        <v>0</v>
      </c>
      <c r="R1012" s="199">
        <f>Q1012*H1012</f>
        <v>0</v>
      </c>
      <c r="S1012" s="199">
        <v>0</v>
      </c>
      <c r="T1012" s="200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201" t="s">
        <v>113</v>
      </c>
      <c r="AT1012" s="201" t="s">
        <v>109</v>
      </c>
      <c r="AU1012" s="201" t="s">
        <v>73</v>
      </c>
      <c r="AY1012" s="14" t="s">
        <v>114</v>
      </c>
      <c r="BE1012" s="202">
        <f>IF(N1012="základní",J1012,0)</f>
        <v>0</v>
      </c>
      <c r="BF1012" s="202">
        <f>IF(N1012="snížená",J1012,0)</f>
        <v>0</v>
      </c>
      <c r="BG1012" s="202">
        <f>IF(N1012="zákl. přenesená",J1012,0)</f>
        <v>0</v>
      </c>
      <c r="BH1012" s="202">
        <f>IF(N1012="sníž. přenesená",J1012,0)</f>
        <v>0</v>
      </c>
      <c r="BI1012" s="202">
        <f>IF(N1012="nulová",J1012,0)</f>
        <v>0</v>
      </c>
      <c r="BJ1012" s="14" t="s">
        <v>81</v>
      </c>
      <c r="BK1012" s="202">
        <f>ROUND(I1012*H1012,2)</f>
        <v>0</v>
      </c>
      <c r="BL1012" s="14" t="s">
        <v>113</v>
      </c>
      <c r="BM1012" s="201" t="s">
        <v>3693</v>
      </c>
    </row>
    <row r="1013" s="2" customFormat="1" ht="16.5" customHeight="1">
      <c r="A1013" s="35"/>
      <c r="B1013" s="36"/>
      <c r="C1013" s="188" t="s">
        <v>3694</v>
      </c>
      <c r="D1013" s="188" t="s">
        <v>109</v>
      </c>
      <c r="E1013" s="189" t="s">
        <v>3695</v>
      </c>
      <c r="F1013" s="190" t="s">
        <v>3696</v>
      </c>
      <c r="G1013" s="191" t="s">
        <v>112</v>
      </c>
      <c r="H1013" s="192">
        <v>1</v>
      </c>
      <c r="I1013" s="193"/>
      <c r="J1013" s="194">
        <f>ROUND(I1013*H1013,2)</f>
        <v>0</v>
      </c>
      <c r="K1013" s="195"/>
      <c r="L1013" s="196"/>
      <c r="M1013" s="197" t="s">
        <v>1</v>
      </c>
      <c r="N1013" s="198" t="s">
        <v>38</v>
      </c>
      <c r="O1013" s="88"/>
      <c r="P1013" s="199">
        <f>O1013*H1013</f>
        <v>0</v>
      </c>
      <c r="Q1013" s="199">
        <v>0</v>
      </c>
      <c r="R1013" s="199">
        <f>Q1013*H1013</f>
        <v>0</v>
      </c>
      <c r="S1013" s="199">
        <v>0</v>
      </c>
      <c r="T1013" s="200">
        <f>S1013*H1013</f>
        <v>0</v>
      </c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R1013" s="201" t="s">
        <v>113</v>
      </c>
      <c r="AT1013" s="201" t="s">
        <v>109</v>
      </c>
      <c r="AU1013" s="201" t="s">
        <v>73</v>
      </c>
      <c r="AY1013" s="14" t="s">
        <v>114</v>
      </c>
      <c r="BE1013" s="202">
        <f>IF(N1013="základní",J1013,0)</f>
        <v>0</v>
      </c>
      <c r="BF1013" s="202">
        <f>IF(N1013="snížená",J1013,0)</f>
        <v>0</v>
      </c>
      <c r="BG1013" s="202">
        <f>IF(N1013="zákl. přenesená",J1013,0)</f>
        <v>0</v>
      </c>
      <c r="BH1013" s="202">
        <f>IF(N1013="sníž. přenesená",J1013,0)</f>
        <v>0</v>
      </c>
      <c r="BI1013" s="202">
        <f>IF(N1013="nulová",J1013,0)</f>
        <v>0</v>
      </c>
      <c r="BJ1013" s="14" t="s">
        <v>81</v>
      </c>
      <c r="BK1013" s="202">
        <f>ROUND(I1013*H1013,2)</f>
        <v>0</v>
      </c>
      <c r="BL1013" s="14" t="s">
        <v>113</v>
      </c>
      <c r="BM1013" s="201" t="s">
        <v>3697</v>
      </c>
    </row>
    <row r="1014" s="2" customFormat="1" ht="16.5" customHeight="1">
      <c r="A1014" s="35"/>
      <c r="B1014" s="36"/>
      <c r="C1014" s="188" t="s">
        <v>3698</v>
      </c>
      <c r="D1014" s="188" t="s">
        <v>109</v>
      </c>
      <c r="E1014" s="189" t="s">
        <v>3699</v>
      </c>
      <c r="F1014" s="190" t="s">
        <v>3700</v>
      </c>
      <c r="G1014" s="191" t="s">
        <v>112</v>
      </c>
      <c r="H1014" s="192">
        <v>1</v>
      </c>
      <c r="I1014" s="193"/>
      <c r="J1014" s="194">
        <f>ROUND(I1014*H1014,2)</f>
        <v>0</v>
      </c>
      <c r="K1014" s="195"/>
      <c r="L1014" s="196"/>
      <c r="M1014" s="197" t="s">
        <v>1</v>
      </c>
      <c r="N1014" s="198" t="s">
        <v>38</v>
      </c>
      <c r="O1014" s="88"/>
      <c r="P1014" s="199">
        <f>O1014*H1014</f>
        <v>0</v>
      </c>
      <c r="Q1014" s="199">
        <v>0</v>
      </c>
      <c r="R1014" s="199">
        <f>Q1014*H1014</f>
        <v>0</v>
      </c>
      <c r="S1014" s="199">
        <v>0</v>
      </c>
      <c r="T1014" s="200">
        <f>S1014*H1014</f>
        <v>0</v>
      </c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R1014" s="201" t="s">
        <v>113</v>
      </c>
      <c r="AT1014" s="201" t="s">
        <v>109</v>
      </c>
      <c r="AU1014" s="201" t="s">
        <v>73</v>
      </c>
      <c r="AY1014" s="14" t="s">
        <v>114</v>
      </c>
      <c r="BE1014" s="202">
        <f>IF(N1014="základní",J1014,0)</f>
        <v>0</v>
      </c>
      <c r="BF1014" s="202">
        <f>IF(N1014="snížená",J1014,0)</f>
        <v>0</v>
      </c>
      <c r="BG1014" s="202">
        <f>IF(N1014="zákl. přenesená",J1014,0)</f>
        <v>0</v>
      </c>
      <c r="BH1014" s="202">
        <f>IF(N1014="sníž. přenesená",J1014,0)</f>
        <v>0</v>
      </c>
      <c r="BI1014" s="202">
        <f>IF(N1014="nulová",J1014,0)</f>
        <v>0</v>
      </c>
      <c r="BJ1014" s="14" t="s">
        <v>81</v>
      </c>
      <c r="BK1014" s="202">
        <f>ROUND(I1014*H1014,2)</f>
        <v>0</v>
      </c>
      <c r="BL1014" s="14" t="s">
        <v>113</v>
      </c>
      <c r="BM1014" s="201" t="s">
        <v>3701</v>
      </c>
    </row>
    <row r="1015" s="2" customFormat="1" ht="16.5" customHeight="1">
      <c r="A1015" s="35"/>
      <c r="B1015" s="36"/>
      <c r="C1015" s="188" t="s">
        <v>3702</v>
      </c>
      <c r="D1015" s="188" t="s">
        <v>109</v>
      </c>
      <c r="E1015" s="189" t="s">
        <v>3703</v>
      </c>
      <c r="F1015" s="190" t="s">
        <v>3704</v>
      </c>
      <c r="G1015" s="191" t="s">
        <v>112</v>
      </c>
      <c r="H1015" s="192">
        <v>1</v>
      </c>
      <c r="I1015" s="193"/>
      <c r="J1015" s="194">
        <f>ROUND(I1015*H1015,2)</f>
        <v>0</v>
      </c>
      <c r="K1015" s="195"/>
      <c r="L1015" s="196"/>
      <c r="M1015" s="197" t="s">
        <v>1</v>
      </c>
      <c r="N1015" s="198" t="s">
        <v>38</v>
      </c>
      <c r="O1015" s="88"/>
      <c r="P1015" s="199">
        <f>O1015*H1015</f>
        <v>0</v>
      </c>
      <c r="Q1015" s="199">
        <v>0</v>
      </c>
      <c r="R1015" s="199">
        <f>Q1015*H1015</f>
        <v>0</v>
      </c>
      <c r="S1015" s="199">
        <v>0</v>
      </c>
      <c r="T1015" s="200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201" t="s">
        <v>113</v>
      </c>
      <c r="AT1015" s="201" t="s">
        <v>109</v>
      </c>
      <c r="AU1015" s="201" t="s">
        <v>73</v>
      </c>
      <c r="AY1015" s="14" t="s">
        <v>114</v>
      </c>
      <c r="BE1015" s="202">
        <f>IF(N1015="základní",J1015,0)</f>
        <v>0</v>
      </c>
      <c r="BF1015" s="202">
        <f>IF(N1015="snížená",J1015,0)</f>
        <v>0</v>
      </c>
      <c r="BG1015" s="202">
        <f>IF(N1015="zákl. přenesená",J1015,0)</f>
        <v>0</v>
      </c>
      <c r="BH1015" s="202">
        <f>IF(N1015="sníž. přenesená",J1015,0)</f>
        <v>0</v>
      </c>
      <c r="BI1015" s="202">
        <f>IF(N1015="nulová",J1015,0)</f>
        <v>0</v>
      </c>
      <c r="BJ1015" s="14" t="s">
        <v>81</v>
      </c>
      <c r="BK1015" s="202">
        <f>ROUND(I1015*H1015,2)</f>
        <v>0</v>
      </c>
      <c r="BL1015" s="14" t="s">
        <v>113</v>
      </c>
      <c r="BM1015" s="201" t="s">
        <v>3705</v>
      </c>
    </row>
    <row r="1016" s="2" customFormat="1" ht="16.5" customHeight="1">
      <c r="A1016" s="35"/>
      <c r="B1016" s="36"/>
      <c r="C1016" s="188" t="s">
        <v>3706</v>
      </c>
      <c r="D1016" s="188" t="s">
        <v>109</v>
      </c>
      <c r="E1016" s="189" t="s">
        <v>3707</v>
      </c>
      <c r="F1016" s="190" t="s">
        <v>3708</v>
      </c>
      <c r="G1016" s="191" t="s">
        <v>112</v>
      </c>
      <c r="H1016" s="192">
        <v>1</v>
      </c>
      <c r="I1016" s="193"/>
      <c r="J1016" s="194">
        <f>ROUND(I1016*H1016,2)</f>
        <v>0</v>
      </c>
      <c r="K1016" s="195"/>
      <c r="L1016" s="196"/>
      <c r="M1016" s="197" t="s">
        <v>1</v>
      </c>
      <c r="N1016" s="198" t="s">
        <v>38</v>
      </c>
      <c r="O1016" s="88"/>
      <c r="P1016" s="199">
        <f>O1016*H1016</f>
        <v>0</v>
      </c>
      <c r="Q1016" s="199">
        <v>0</v>
      </c>
      <c r="R1016" s="199">
        <f>Q1016*H1016</f>
        <v>0</v>
      </c>
      <c r="S1016" s="199">
        <v>0</v>
      </c>
      <c r="T1016" s="200">
        <f>S1016*H1016</f>
        <v>0</v>
      </c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R1016" s="201" t="s">
        <v>113</v>
      </c>
      <c r="AT1016" s="201" t="s">
        <v>109</v>
      </c>
      <c r="AU1016" s="201" t="s">
        <v>73</v>
      </c>
      <c r="AY1016" s="14" t="s">
        <v>114</v>
      </c>
      <c r="BE1016" s="202">
        <f>IF(N1016="základní",J1016,0)</f>
        <v>0</v>
      </c>
      <c r="BF1016" s="202">
        <f>IF(N1016="snížená",J1016,0)</f>
        <v>0</v>
      </c>
      <c r="BG1016" s="202">
        <f>IF(N1016="zákl. přenesená",J1016,0)</f>
        <v>0</v>
      </c>
      <c r="BH1016" s="202">
        <f>IF(N1016="sníž. přenesená",J1016,0)</f>
        <v>0</v>
      </c>
      <c r="BI1016" s="202">
        <f>IF(N1016="nulová",J1016,0)</f>
        <v>0</v>
      </c>
      <c r="BJ1016" s="14" t="s">
        <v>81</v>
      </c>
      <c r="BK1016" s="202">
        <f>ROUND(I1016*H1016,2)</f>
        <v>0</v>
      </c>
      <c r="BL1016" s="14" t="s">
        <v>113</v>
      </c>
      <c r="BM1016" s="201" t="s">
        <v>3709</v>
      </c>
    </row>
    <row r="1017" s="2" customFormat="1" ht="16.5" customHeight="1">
      <c r="A1017" s="35"/>
      <c r="B1017" s="36"/>
      <c r="C1017" s="188" t="s">
        <v>3710</v>
      </c>
      <c r="D1017" s="188" t="s">
        <v>109</v>
      </c>
      <c r="E1017" s="189" t="s">
        <v>3711</v>
      </c>
      <c r="F1017" s="190" t="s">
        <v>3712</v>
      </c>
      <c r="G1017" s="191" t="s">
        <v>112</v>
      </c>
      <c r="H1017" s="192">
        <v>1</v>
      </c>
      <c r="I1017" s="193"/>
      <c r="J1017" s="194">
        <f>ROUND(I1017*H1017,2)</f>
        <v>0</v>
      </c>
      <c r="K1017" s="195"/>
      <c r="L1017" s="196"/>
      <c r="M1017" s="197" t="s">
        <v>1</v>
      </c>
      <c r="N1017" s="198" t="s">
        <v>38</v>
      </c>
      <c r="O1017" s="88"/>
      <c r="P1017" s="199">
        <f>O1017*H1017</f>
        <v>0</v>
      </c>
      <c r="Q1017" s="199">
        <v>0</v>
      </c>
      <c r="R1017" s="199">
        <f>Q1017*H1017</f>
        <v>0</v>
      </c>
      <c r="S1017" s="199">
        <v>0</v>
      </c>
      <c r="T1017" s="200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01" t="s">
        <v>113</v>
      </c>
      <c r="AT1017" s="201" t="s">
        <v>109</v>
      </c>
      <c r="AU1017" s="201" t="s">
        <v>73</v>
      </c>
      <c r="AY1017" s="14" t="s">
        <v>114</v>
      </c>
      <c r="BE1017" s="202">
        <f>IF(N1017="základní",J1017,0)</f>
        <v>0</v>
      </c>
      <c r="BF1017" s="202">
        <f>IF(N1017="snížená",J1017,0)</f>
        <v>0</v>
      </c>
      <c r="BG1017" s="202">
        <f>IF(N1017="zákl. přenesená",J1017,0)</f>
        <v>0</v>
      </c>
      <c r="BH1017" s="202">
        <f>IF(N1017="sníž. přenesená",J1017,0)</f>
        <v>0</v>
      </c>
      <c r="BI1017" s="202">
        <f>IF(N1017="nulová",J1017,0)</f>
        <v>0</v>
      </c>
      <c r="BJ1017" s="14" t="s">
        <v>81</v>
      </c>
      <c r="BK1017" s="202">
        <f>ROUND(I1017*H1017,2)</f>
        <v>0</v>
      </c>
      <c r="BL1017" s="14" t="s">
        <v>113</v>
      </c>
      <c r="BM1017" s="201" t="s">
        <v>3713</v>
      </c>
    </row>
    <row r="1018" s="2" customFormat="1" ht="16.5" customHeight="1">
      <c r="A1018" s="35"/>
      <c r="B1018" s="36"/>
      <c r="C1018" s="188" t="s">
        <v>3714</v>
      </c>
      <c r="D1018" s="188" t="s">
        <v>109</v>
      </c>
      <c r="E1018" s="189" t="s">
        <v>3715</v>
      </c>
      <c r="F1018" s="190" t="s">
        <v>3716</v>
      </c>
      <c r="G1018" s="191" t="s">
        <v>112</v>
      </c>
      <c r="H1018" s="192">
        <v>1</v>
      </c>
      <c r="I1018" s="193"/>
      <c r="J1018" s="194">
        <f>ROUND(I1018*H1018,2)</f>
        <v>0</v>
      </c>
      <c r="K1018" s="195"/>
      <c r="L1018" s="196"/>
      <c r="M1018" s="197" t="s">
        <v>1</v>
      </c>
      <c r="N1018" s="198" t="s">
        <v>38</v>
      </c>
      <c r="O1018" s="88"/>
      <c r="P1018" s="199">
        <f>O1018*H1018</f>
        <v>0</v>
      </c>
      <c r="Q1018" s="199">
        <v>0</v>
      </c>
      <c r="R1018" s="199">
        <f>Q1018*H1018</f>
        <v>0</v>
      </c>
      <c r="S1018" s="199">
        <v>0</v>
      </c>
      <c r="T1018" s="200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201" t="s">
        <v>113</v>
      </c>
      <c r="AT1018" s="201" t="s">
        <v>109</v>
      </c>
      <c r="AU1018" s="201" t="s">
        <v>73</v>
      </c>
      <c r="AY1018" s="14" t="s">
        <v>114</v>
      </c>
      <c r="BE1018" s="202">
        <f>IF(N1018="základní",J1018,0)</f>
        <v>0</v>
      </c>
      <c r="BF1018" s="202">
        <f>IF(N1018="snížená",J1018,0)</f>
        <v>0</v>
      </c>
      <c r="BG1018" s="202">
        <f>IF(N1018="zákl. přenesená",J1018,0)</f>
        <v>0</v>
      </c>
      <c r="BH1018" s="202">
        <f>IF(N1018="sníž. přenesená",J1018,0)</f>
        <v>0</v>
      </c>
      <c r="BI1018" s="202">
        <f>IF(N1018="nulová",J1018,0)</f>
        <v>0</v>
      </c>
      <c r="BJ1018" s="14" t="s">
        <v>81</v>
      </c>
      <c r="BK1018" s="202">
        <f>ROUND(I1018*H1018,2)</f>
        <v>0</v>
      </c>
      <c r="BL1018" s="14" t="s">
        <v>113</v>
      </c>
      <c r="BM1018" s="201" t="s">
        <v>3717</v>
      </c>
    </row>
    <row r="1019" s="2" customFormat="1" ht="16.5" customHeight="1">
      <c r="A1019" s="35"/>
      <c r="B1019" s="36"/>
      <c r="C1019" s="188" t="s">
        <v>3718</v>
      </c>
      <c r="D1019" s="188" t="s">
        <v>109</v>
      </c>
      <c r="E1019" s="189" t="s">
        <v>3719</v>
      </c>
      <c r="F1019" s="190" t="s">
        <v>3720</v>
      </c>
      <c r="G1019" s="191" t="s">
        <v>112</v>
      </c>
      <c r="H1019" s="192">
        <v>1</v>
      </c>
      <c r="I1019" s="193"/>
      <c r="J1019" s="194">
        <f>ROUND(I1019*H1019,2)</f>
        <v>0</v>
      </c>
      <c r="K1019" s="195"/>
      <c r="L1019" s="196"/>
      <c r="M1019" s="197" t="s">
        <v>1</v>
      </c>
      <c r="N1019" s="198" t="s">
        <v>38</v>
      </c>
      <c r="O1019" s="88"/>
      <c r="P1019" s="199">
        <f>O1019*H1019</f>
        <v>0</v>
      </c>
      <c r="Q1019" s="199">
        <v>0</v>
      </c>
      <c r="R1019" s="199">
        <f>Q1019*H1019</f>
        <v>0</v>
      </c>
      <c r="S1019" s="199">
        <v>0</v>
      </c>
      <c r="T1019" s="200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201" t="s">
        <v>113</v>
      </c>
      <c r="AT1019" s="201" t="s">
        <v>109</v>
      </c>
      <c r="AU1019" s="201" t="s">
        <v>73</v>
      </c>
      <c r="AY1019" s="14" t="s">
        <v>114</v>
      </c>
      <c r="BE1019" s="202">
        <f>IF(N1019="základní",J1019,0)</f>
        <v>0</v>
      </c>
      <c r="BF1019" s="202">
        <f>IF(N1019="snížená",J1019,0)</f>
        <v>0</v>
      </c>
      <c r="BG1019" s="202">
        <f>IF(N1019="zákl. přenesená",J1019,0)</f>
        <v>0</v>
      </c>
      <c r="BH1019" s="202">
        <f>IF(N1019="sníž. přenesená",J1019,0)</f>
        <v>0</v>
      </c>
      <c r="BI1019" s="202">
        <f>IF(N1019="nulová",J1019,0)</f>
        <v>0</v>
      </c>
      <c r="BJ1019" s="14" t="s">
        <v>81</v>
      </c>
      <c r="BK1019" s="202">
        <f>ROUND(I1019*H1019,2)</f>
        <v>0</v>
      </c>
      <c r="BL1019" s="14" t="s">
        <v>113</v>
      </c>
      <c r="BM1019" s="201" t="s">
        <v>3721</v>
      </c>
    </row>
    <row r="1020" s="2" customFormat="1" ht="24.15" customHeight="1">
      <c r="A1020" s="35"/>
      <c r="B1020" s="36"/>
      <c r="C1020" s="188" t="s">
        <v>3722</v>
      </c>
      <c r="D1020" s="188" t="s">
        <v>109</v>
      </c>
      <c r="E1020" s="189" t="s">
        <v>3723</v>
      </c>
      <c r="F1020" s="190" t="s">
        <v>3724</v>
      </c>
      <c r="G1020" s="191" t="s">
        <v>112</v>
      </c>
      <c r="H1020" s="192">
        <v>1</v>
      </c>
      <c r="I1020" s="193"/>
      <c r="J1020" s="194">
        <f>ROUND(I1020*H1020,2)</f>
        <v>0</v>
      </c>
      <c r="K1020" s="195"/>
      <c r="L1020" s="196"/>
      <c r="M1020" s="197" t="s">
        <v>1</v>
      </c>
      <c r="N1020" s="198" t="s">
        <v>38</v>
      </c>
      <c r="O1020" s="88"/>
      <c r="P1020" s="199">
        <f>O1020*H1020</f>
        <v>0</v>
      </c>
      <c r="Q1020" s="199">
        <v>0</v>
      </c>
      <c r="R1020" s="199">
        <f>Q1020*H1020</f>
        <v>0</v>
      </c>
      <c r="S1020" s="199">
        <v>0</v>
      </c>
      <c r="T1020" s="200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201" t="s">
        <v>113</v>
      </c>
      <c r="AT1020" s="201" t="s">
        <v>109</v>
      </c>
      <c r="AU1020" s="201" t="s">
        <v>73</v>
      </c>
      <c r="AY1020" s="14" t="s">
        <v>114</v>
      </c>
      <c r="BE1020" s="202">
        <f>IF(N1020="základní",J1020,0)</f>
        <v>0</v>
      </c>
      <c r="BF1020" s="202">
        <f>IF(N1020="snížená",J1020,0)</f>
        <v>0</v>
      </c>
      <c r="BG1020" s="202">
        <f>IF(N1020="zákl. přenesená",J1020,0)</f>
        <v>0</v>
      </c>
      <c r="BH1020" s="202">
        <f>IF(N1020="sníž. přenesená",J1020,0)</f>
        <v>0</v>
      </c>
      <c r="BI1020" s="202">
        <f>IF(N1020="nulová",J1020,0)</f>
        <v>0</v>
      </c>
      <c r="BJ1020" s="14" t="s">
        <v>81</v>
      </c>
      <c r="BK1020" s="202">
        <f>ROUND(I1020*H1020,2)</f>
        <v>0</v>
      </c>
      <c r="BL1020" s="14" t="s">
        <v>113</v>
      </c>
      <c r="BM1020" s="201" t="s">
        <v>3725</v>
      </c>
    </row>
    <row r="1021" s="2" customFormat="1" ht="16.5" customHeight="1">
      <c r="A1021" s="35"/>
      <c r="B1021" s="36"/>
      <c r="C1021" s="188" t="s">
        <v>3726</v>
      </c>
      <c r="D1021" s="188" t="s">
        <v>109</v>
      </c>
      <c r="E1021" s="189" t="s">
        <v>3727</v>
      </c>
      <c r="F1021" s="190" t="s">
        <v>3728</v>
      </c>
      <c r="G1021" s="191" t="s">
        <v>112</v>
      </c>
      <c r="H1021" s="192">
        <v>1</v>
      </c>
      <c r="I1021" s="193"/>
      <c r="J1021" s="194">
        <f>ROUND(I1021*H1021,2)</f>
        <v>0</v>
      </c>
      <c r="K1021" s="195"/>
      <c r="L1021" s="196"/>
      <c r="M1021" s="197" t="s">
        <v>1</v>
      </c>
      <c r="N1021" s="198" t="s">
        <v>38</v>
      </c>
      <c r="O1021" s="88"/>
      <c r="P1021" s="199">
        <f>O1021*H1021</f>
        <v>0</v>
      </c>
      <c r="Q1021" s="199">
        <v>0</v>
      </c>
      <c r="R1021" s="199">
        <f>Q1021*H1021</f>
        <v>0</v>
      </c>
      <c r="S1021" s="199">
        <v>0</v>
      </c>
      <c r="T1021" s="200">
        <f>S1021*H1021</f>
        <v>0</v>
      </c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R1021" s="201" t="s">
        <v>113</v>
      </c>
      <c r="AT1021" s="201" t="s">
        <v>109</v>
      </c>
      <c r="AU1021" s="201" t="s">
        <v>73</v>
      </c>
      <c r="AY1021" s="14" t="s">
        <v>114</v>
      </c>
      <c r="BE1021" s="202">
        <f>IF(N1021="základní",J1021,0)</f>
        <v>0</v>
      </c>
      <c r="BF1021" s="202">
        <f>IF(N1021="snížená",J1021,0)</f>
        <v>0</v>
      </c>
      <c r="BG1021" s="202">
        <f>IF(N1021="zákl. přenesená",J1021,0)</f>
        <v>0</v>
      </c>
      <c r="BH1021" s="202">
        <f>IF(N1021="sníž. přenesená",J1021,0)</f>
        <v>0</v>
      </c>
      <c r="BI1021" s="202">
        <f>IF(N1021="nulová",J1021,0)</f>
        <v>0</v>
      </c>
      <c r="BJ1021" s="14" t="s">
        <v>81</v>
      </c>
      <c r="BK1021" s="202">
        <f>ROUND(I1021*H1021,2)</f>
        <v>0</v>
      </c>
      <c r="BL1021" s="14" t="s">
        <v>113</v>
      </c>
      <c r="BM1021" s="201" t="s">
        <v>3729</v>
      </c>
    </row>
    <row r="1022" s="2" customFormat="1" ht="16.5" customHeight="1">
      <c r="A1022" s="35"/>
      <c r="B1022" s="36"/>
      <c r="C1022" s="188" t="s">
        <v>3730</v>
      </c>
      <c r="D1022" s="188" t="s">
        <v>109</v>
      </c>
      <c r="E1022" s="189" t="s">
        <v>3731</v>
      </c>
      <c r="F1022" s="190" t="s">
        <v>3732</v>
      </c>
      <c r="G1022" s="191" t="s">
        <v>112</v>
      </c>
      <c r="H1022" s="192">
        <v>1</v>
      </c>
      <c r="I1022" s="193"/>
      <c r="J1022" s="194">
        <f>ROUND(I1022*H1022,2)</f>
        <v>0</v>
      </c>
      <c r="K1022" s="195"/>
      <c r="L1022" s="196"/>
      <c r="M1022" s="197" t="s">
        <v>1</v>
      </c>
      <c r="N1022" s="198" t="s">
        <v>38</v>
      </c>
      <c r="O1022" s="88"/>
      <c r="P1022" s="199">
        <f>O1022*H1022</f>
        <v>0</v>
      </c>
      <c r="Q1022" s="199">
        <v>0</v>
      </c>
      <c r="R1022" s="199">
        <f>Q1022*H1022</f>
        <v>0</v>
      </c>
      <c r="S1022" s="199">
        <v>0</v>
      </c>
      <c r="T1022" s="200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201" t="s">
        <v>113</v>
      </c>
      <c r="AT1022" s="201" t="s">
        <v>109</v>
      </c>
      <c r="AU1022" s="201" t="s">
        <v>73</v>
      </c>
      <c r="AY1022" s="14" t="s">
        <v>114</v>
      </c>
      <c r="BE1022" s="202">
        <f>IF(N1022="základní",J1022,0)</f>
        <v>0</v>
      </c>
      <c r="BF1022" s="202">
        <f>IF(N1022="snížená",J1022,0)</f>
        <v>0</v>
      </c>
      <c r="BG1022" s="202">
        <f>IF(N1022="zákl. přenesená",J1022,0)</f>
        <v>0</v>
      </c>
      <c r="BH1022" s="202">
        <f>IF(N1022="sníž. přenesená",J1022,0)</f>
        <v>0</v>
      </c>
      <c r="BI1022" s="202">
        <f>IF(N1022="nulová",J1022,0)</f>
        <v>0</v>
      </c>
      <c r="BJ1022" s="14" t="s">
        <v>81</v>
      </c>
      <c r="BK1022" s="202">
        <f>ROUND(I1022*H1022,2)</f>
        <v>0</v>
      </c>
      <c r="BL1022" s="14" t="s">
        <v>113</v>
      </c>
      <c r="BM1022" s="201" t="s">
        <v>3733</v>
      </c>
    </row>
    <row r="1023" s="2" customFormat="1" ht="16.5" customHeight="1">
      <c r="A1023" s="35"/>
      <c r="B1023" s="36"/>
      <c r="C1023" s="188" t="s">
        <v>3734</v>
      </c>
      <c r="D1023" s="188" t="s">
        <v>109</v>
      </c>
      <c r="E1023" s="189" t="s">
        <v>3735</v>
      </c>
      <c r="F1023" s="190" t="s">
        <v>3736</v>
      </c>
      <c r="G1023" s="191" t="s">
        <v>112</v>
      </c>
      <c r="H1023" s="192">
        <v>1</v>
      </c>
      <c r="I1023" s="193"/>
      <c r="J1023" s="194">
        <f>ROUND(I1023*H1023,2)</f>
        <v>0</v>
      </c>
      <c r="K1023" s="195"/>
      <c r="L1023" s="196"/>
      <c r="M1023" s="197" t="s">
        <v>1</v>
      </c>
      <c r="N1023" s="198" t="s">
        <v>38</v>
      </c>
      <c r="O1023" s="88"/>
      <c r="P1023" s="199">
        <f>O1023*H1023</f>
        <v>0</v>
      </c>
      <c r="Q1023" s="199">
        <v>0</v>
      </c>
      <c r="R1023" s="199">
        <f>Q1023*H1023</f>
        <v>0</v>
      </c>
      <c r="S1023" s="199">
        <v>0</v>
      </c>
      <c r="T1023" s="200">
        <f>S1023*H1023</f>
        <v>0</v>
      </c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R1023" s="201" t="s">
        <v>113</v>
      </c>
      <c r="AT1023" s="201" t="s">
        <v>109</v>
      </c>
      <c r="AU1023" s="201" t="s">
        <v>73</v>
      </c>
      <c r="AY1023" s="14" t="s">
        <v>114</v>
      </c>
      <c r="BE1023" s="202">
        <f>IF(N1023="základní",J1023,0)</f>
        <v>0</v>
      </c>
      <c r="BF1023" s="202">
        <f>IF(N1023="snížená",J1023,0)</f>
        <v>0</v>
      </c>
      <c r="BG1023" s="202">
        <f>IF(N1023="zákl. přenesená",J1023,0)</f>
        <v>0</v>
      </c>
      <c r="BH1023" s="202">
        <f>IF(N1023="sníž. přenesená",J1023,0)</f>
        <v>0</v>
      </c>
      <c r="BI1023" s="202">
        <f>IF(N1023="nulová",J1023,0)</f>
        <v>0</v>
      </c>
      <c r="BJ1023" s="14" t="s">
        <v>81</v>
      </c>
      <c r="BK1023" s="202">
        <f>ROUND(I1023*H1023,2)</f>
        <v>0</v>
      </c>
      <c r="BL1023" s="14" t="s">
        <v>113</v>
      </c>
      <c r="BM1023" s="201" t="s">
        <v>3737</v>
      </c>
    </row>
    <row r="1024" s="2" customFormat="1" ht="16.5" customHeight="1">
      <c r="A1024" s="35"/>
      <c r="B1024" s="36"/>
      <c r="C1024" s="188" t="s">
        <v>3738</v>
      </c>
      <c r="D1024" s="188" t="s">
        <v>109</v>
      </c>
      <c r="E1024" s="189" t="s">
        <v>3739</v>
      </c>
      <c r="F1024" s="190" t="s">
        <v>3740</v>
      </c>
      <c r="G1024" s="191" t="s">
        <v>112</v>
      </c>
      <c r="H1024" s="192">
        <v>1</v>
      </c>
      <c r="I1024" s="193"/>
      <c r="J1024" s="194">
        <f>ROUND(I1024*H1024,2)</f>
        <v>0</v>
      </c>
      <c r="K1024" s="195"/>
      <c r="L1024" s="196"/>
      <c r="M1024" s="197" t="s">
        <v>1</v>
      </c>
      <c r="N1024" s="198" t="s">
        <v>38</v>
      </c>
      <c r="O1024" s="88"/>
      <c r="P1024" s="199">
        <f>O1024*H1024</f>
        <v>0</v>
      </c>
      <c r="Q1024" s="199">
        <v>0</v>
      </c>
      <c r="R1024" s="199">
        <f>Q1024*H1024</f>
        <v>0</v>
      </c>
      <c r="S1024" s="199">
        <v>0</v>
      </c>
      <c r="T1024" s="200">
        <f>S1024*H1024</f>
        <v>0</v>
      </c>
      <c r="U1024" s="35"/>
      <c r="V1024" s="35"/>
      <c r="W1024" s="35"/>
      <c r="X1024" s="35"/>
      <c r="Y1024" s="35"/>
      <c r="Z1024" s="35"/>
      <c r="AA1024" s="35"/>
      <c r="AB1024" s="35"/>
      <c r="AC1024" s="35"/>
      <c r="AD1024" s="35"/>
      <c r="AE1024" s="35"/>
      <c r="AR1024" s="201" t="s">
        <v>113</v>
      </c>
      <c r="AT1024" s="201" t="s">
        <v>109</v>
      </c>
      <c r="AU1024" s="201" t="s">
        <v>73</v>
      </c>
      <c r="AY1024" s="14" t="s">
        <v>114</v>
      </c>
      <c r="BE1024" s="202">
        <f>IF(N1024="základní",J1024,0)</f>
        <v>0</v>
      </c>
      <c r="BF1024" s="202">
        <f>IF(N1024="snížená",J1024,0)</f>
        <v>0</v>
      </c>
      <c r="BG1024" s="202">
        <f>IF(N1024="zákl. přenesená",J1024,0)</f>
        <v>0</v>
      </c>
      <c r="BH1024" s="202">
        <f>IF(N1024="sníž. přenesená",J1024,0)</f>
        <v>0</v>
      </c>
      <c r="BI1024" s="202">
        <f>IF(N1024="nulová",J1024,0)</f>
        <v>0</v>
      </c>
      <c r="BJ1024" s="14" t="s">
        <v>81</v>
      </c>
      <c r="BK1024" s="202">
        <f>ROUND(I1024*H1024,2)</f>
        <v>0</v>
      </c>
      <c r="BL1024" s="14" t="s">
        <v>113</v>
      </c>
      <c r="BM1024" s="201" t="s">
        <v>3741</v>
      </c>
    </row>
    <row r="1025" s="2" customFormat="1" ht="16.5" customHeight="1">
      <c r="A1025" s="35"/>
      <c r="B1025" s="36"/>
      <c r="C1025" s="188" t="s">
        <v>3742</v>
      </c>
      <c r="D1025" s="188" t="s">
        <v>109</v>
      </c>
      <c r="E1025" s="189" t="s">
        <v>3743</v>
      </c>
      <c r="F1025" s="190" t="s">
        <v>3744</v>
      </c>
      <c r="G1025" s="191" t="s">
        <v>112</v>
      </c>
      <c r="H1025" s="192">
        <v>1</v>
      </c>
      <c r="I1025" s="193"/>
      <c r="J1025" s="194">
        <f>ROUND(I1025*H1025,2)</f>
        <v>0</v>
      </c>
      <c r="K1025" s="195"/>
      <c r="L1025" s="196"/>
      <c r="M1025" s="197" t="s">
        <v>1</v>
      </c>
      <c r="N1025" s="198" t="s">
        <v>38</v>
      </c>
      <c r="O1025" s="88"/>
      <c r="P1025" s="199">
        <f>O1025*H1025</f>
        <v>0</v>
      </c>
      <c r="Q1025" s="199">
        <v>0</v>
      </c>
      <c r="R1025" s="199">
        <f>Q1025*H1025</f>
        <v>0</v>
      </c>
      <c r="S1025" s="199">
        <v>0</v>
      </c>
      <c r="T1025" s="200">
        <f>S1025*H1025</f>
        <v>0</v>
      </c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R1025" s="201" t="s">
        <v>113</v>
      </c>
      <c r="AT1025" s="201" t="s">
        <v>109</v>
      </c>
      <c r="AU1025" s="201" t="s">
        <v>73</v>
      </c>
      <c r="AY1025" s="14" t="s">
        <v>114</v>
      </c>
      <c r="BE1025" s="202">
        <f>IF(N1025="základní",J1025,0)</f>
        <v>0</v>
      </c>
      <c r="BF1025" s="202">
        <f>IF(N1025="snížená",J1025,0)</f>
        <v>0</v>
      </c>
      <c r="BG1025" s="202">
        <f>IF(N1025="zákl. přenesená",J1025,0)</f>
        <v>0</v>
      </c>
      <c r="BH1025" s="202">
        <f>IF(N1025="sníž. přenesená",J1025,0)</f>
        <v>0</v>
      </c>
      <c r="BI1025" s="202">
        <f>IF(N1025="nulová",J1025,0)</f>
        <v>0</v>
      </c>
      <c r="BJ1025" s="14" t="s">
        <v>81</v>
      </c>
      <c r="BK1025" s="202">
        <f>ROUND(I1025*H1025,2)</f>
        <v>0</v>
      </c>
      <c r="BL1025" s="14" t="s">
        <v>113</v>
      </c>
      <c r="BM1025" s="201" t="s">
        <v>3745</v>
      </c>
    </row>
    <row r="1026" s="2" customFormat="1" ht="16.5" customHeight="1">
      <c r="A1026" s="35"/>
      <c r="B1026" s="36"/>
      <c r="C1026" s="188" t="s">
        <v>3746</v>
      </c>
      <c r="D1026" s="188" t="s">
        <v>109</v>
      </c>
      <c r="E1026" s="189" t="s">
        <v>3747</v>
      </c>
      <c r="F1026" s="190" t="s">
        <v>3748</v>
      </c>
      <c r="G1026" s="191" t="s">
        <v>112</v>
      </c>
      <c r="H1026" s="192">
        <v>1</v>
      </c>
      <c r="I1026" s="193"/>
      <c r="J1026" s="194">
        <f>ROUND(I1026*H1026,2)</f>
        <v>0</v>
      </c>
      <c r="K1026" s="195"/>
      <c r="L1026" s="196"/>
      <c r="M1026" s="197" t="s">
        <v>1</v>
      </c>
      <c r="N1026" s="198" t="s">
        <v>38</v>
      </c>
      <c r="O1026" s="88"/>
      <c r="P1026" s="199">
        <f>O1026*H1026</f>
        <v>0</v>
      </c>
      <c r="Q1026" s="199">
        <v>0</v>
      </c>
      <c r="R1026" s="199">
        <f>Q1026*H1026</f>
        <v>0</v>
      </c>
      <c r="S1026" s="199">
        <v>0</v>
      </c>
      <c r="T1026" s="200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01" t="s">
        <v>113</v>
      </c>
      <c r="AT1026" s="201" t="s">
        <v>109</v>
      </c>
      <c r="AU1026" s="201" t="s">
        <v>73</v>
      </c>
      <c r="AY1026" s="14" t="s">
        <v>114</v>
      </c>
      <c r="BE1026" s="202">
        <f>IF(N1026="základní",J1026,0)</f>
        <v>0</v>
      </c>
      <c r="BF1026" s="202">
        <f>IF(N1026="snížená",J1026,0)</f>
        <v>0</v>
      </c>
      <c r="BG1026" s="202">
        <f>IF(N1026="zákl. přenesená",J1026,0)</f>
        <v>0</v>
      </c>
      <c r="BH1026" s="202">
        <f>IF(N1026="sníž. přenesená",J1026,0)</f>
        <v>0</v>
      </c>
      <c r="BI1026" s="202">
        <f>IF(N1026="nulová",J1026,0)</f>
        <v>0</v>
      </c>
      <c r="BJ1026" s="14" t="s">
        <v>81</v>
      </c>
      <c r="BK1026" s="202">
        <f>ROUND(I1026*H1026,2)</f>
        <v>0</v>
      </c>
      <c r="BL1026" s="14" t="s">
        <v>113</v>
      </c>
      <c r="BM1026" s="201" t="s">
        <v>3749</v>
      </c>
    </row>
    <row r="1027" s="2" customFormat="1" ht="16.5" customHeight="1">
      <c r="A1027" s="35"/>
      <c r="B1027" s="36"/>
      <c r="C1027" s="188" t="s">
        <v>3750</v>
      </c>
      <c r="D1027" s="188" t="s">
        <v>109</v>
      </c>
      <c r="E1027" s="189" t="s">
        <v>3751</v>
      </c>
      <c r="F1027" s="190" t="s">
        <v>3752</v>
      </c>
      <c r="G1027" s="191" t="s">
        <v>112</v>
      </c>
      <c r="H1027" s="192">
        <v>1</v>
      </c>
      <c r="I1027" s="193"/>
      <c r="J1027" s="194">
        <f>ROUND(I1027*H1027,2)</f>
        <v>0</v>
      </c>
      <c r="K1027" s="195"/>
      <c r="L1027" s="196"/>
      <c r="M1027" s="197" t="s">
        <v>1</v>
      </c>
      <c r="N1027" s="198" t="s">
        <v>38</v>
      </c>
      <c r="O1027" s="88"/>
      <c r="P1027" s="199">
        <f>O1027*H1027</f>
        <v>0</v>
      </c>
      <c r="Q1027" s="199">
        <v>0</v>
      </c>
      <c r="R1027" s="199">
        <f>Q1027*H1027</f>
        <v>0</v>
      </c>
      <c r="S1027" s="199">
        <v>0</v>
      </c>
      <c r="T1027" s="200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201" t="s">
        <v>113</v>
      </c>
      <c r="AT1027" s="201" t="s">
        <v>109</v>
      </c>
      <c r="AU1027" s="201" t="s">
        <v>73</v>
      </c>
      <c r="AY1027" s="14" t="s">
        <v>114</v>
      </c>
      <c r="BE1027" s="202">
        <f>IF(N1027="základní",J1027,0)</f>
        <v>0</v>
      </c>
      <c r="BF1027" s="202">
        <f>IF(N1027="snížená",J1027,0)</f>
        <v>0</v>
      </c>
      <c r="BG1027" s="202">
        <f>IF(N1027="zákl. přenesená",J1027,0)</f>
        <v>0</v>
      </c>
      <c r="BH1027" s="202">
        <f>IF(N1027="sníž. přenesená",J1027,0)</f>
        <v>0</v>
      </c>
      <c r="BI1027" s="202">
        <f>IF(N1027="nulová",J1027,0)</f>
        <v>0</v>
      </c>
      <c r="BJ1027" s="14" t="s">
        <v>81</v>
      </c>
      <c r="BK1027" s="202">
        <f>ROUND(I1027*H1027,2)</f>
        <v>0</v>
      </c>
      <c r="BL1027" s="14" t="s">
        <v>113</v>
      </c>
      <c r="BM1027" s="201" t="s">
        <v>3753</v>
      </c>
    </row>
    <row r="1028" s="2" customFormat="1" ht="16.5" customHeight="1">
      <c r="A1028" s="35"/>
      <c r="B1028" s="36"/>
      <c r="C1028" s="188" t="s">
        <v>3754</v>
      </c>
      <c r="D1028" s="188" t="s">
        <v>109</v>
      </c>
      <c r="E1028" s="189" t="s">
        <v>3755</v>
      </c>
      <c r="F1028" s="190" t="s">
        <v>3756</v>
      </c>
      <c r="G1028" s="191" t="s">
        <v>112</v>
      </c>
      <c r="H1028" s="192">
        <v>1</v>
      </c>
      <c r="I1028" s="193"/>
      <c r="J1028" s="194">
        <f>ROUND(I1028*H1028,2)</f>
        <v>0</v>
      </c>
      <c r="K1028" s="195"/>
      <c r="L1028" s="196"/>
      <c r="M1028" s="197" t="s">
        <v>1</v>
      </c>
      <c r="N1028" s="198" t="s">
        <v>38</v>
      </c>
      <c r="O1028" s="88"/>
      <c r="P1028" s="199">
        <f>O1028*H1028</f>
        <v>0</v>
      </c>
      <c r="Q1028" s="199">
        <v>0</v>
      </c>
      <c r="R1028" s="199">
        <f>Q1028*H1028</f>
        <v>0</v>
      </c>
      <c r="S1028" s="199">
        <v>0</v>
      </c>
      <c r="T1028" s="200">
        <f>S1028*H1028</f>
        <v>0</v>
      </c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R1028" s="201" t="s">
        <v>113</v>
      </c>
      <c r="AT1028" s="201" t="s">
        <v>109</v>
      </c>
      <c r="AU1028" s="201" t="s">
        <v>73</v>
      </c>
      <c r="AY1028" s="14" t="s">
        <v>114</v>
      </c>
      <c r="BE1028" s="202">
        <f>IF(N1028="základní",J1028,0)</f>
        <v>0</v>
      </c>
      <c r="BF1028" s="202">
        <f>IF(N1028="snížená",J1028,0)</f>
        <v>0</v>
      </c>
      <c r="BG1028" s="202">
        <f>IF(N1028="zákl. přenesená",J1028,0)</f>
        <v>0</v>
      </c>
      <c r="BH1028" s="202">
        <f>IF(N1028="sníž. přenesená",J1028,0)</f>
        <v>0</v>
      </c>
      <c r="BI1028" s="202">
        <f>IF(N1028="nulová",J1028,0)</f>
        <v>0</v>
      </c>
      <c r="BJ1028" s="14" t="s">
        <v>81</v>
      </c>
      <c r="BK1028" s="202">
        <f>ROUND(I1028*H1028,2)</f>
        <v>0</v>
      </c>
      <c r="BL1028" s="14" t="s">
        <v>113</v>
      </c>
      <c r="BM1028" s="201" t="s">
        <v>3757</v>
      </c>
    </row>
    <row r="1029" s="2" customFormat="1" ht="16.5" customHeight="1">
      <c r="A1029" s="35"/>
      <c r="B1029" s="36"/>
      <c r="C1029" s="188" t="s">
        <v>3758</v>
      </c>
      <c r="D1029" s="188" t="s">
        <v>109</v>
      </c>
      <c r="E1029" s="189" t="s">
        <v>3759</v>
      </c>
      <c r="F1029" s="190" t="s">
        <v>3760</v>
      </c>
      <c r="G1029" s="191" t="s">
        <v>112</v>
      </c>
      <c r="H1029" s="192">
        <v>1</v>
      </c>
      <c r="I1029" s="193"/>
      <c r="J1029" s="194">
        <f>ROUND(I1029*H1029,2)</f>
        <v>0</v>
      </c>
      <c r="K1029" s="195"/>
      <c r="L1029" s="196"/>
      <c r="M1029" s="197" t="s">
        <v>1</v>
      </c>
      <c r="N1029" s="198" t="s">
        <v>38</v>
      </c>
      <c r="O1029" s="88"/>
      <c r="P1029" s="199">
        <f>O1029*H1029</f>
        <v>0</v>
      </c>
      <c r="Q1029" s="199">
        <v>0</v>
      </c>
      <c r="R1029" s="199">
        <f>Q1029*H1029</f>
        <v>0</v>
      </c>
      <c r="S1029" s="199">
        <v>0</v>
      </c>
      <c r="T1029" s="200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01" t="s">
        <v>113</v>
      </c>
      <c r="AT1029" s="201" t="s">
        <v>109</v>
      </c>
      <c r="AU1029" s="201" t="s">
        <v>73</v>
      </c>
      <c r="AY1029" s="14" t="s">
        <v>114</v>
      </c>
      <c r="BE1029" s="202">
        <f>IF(N1029="základní",J1029,0)</f>
        <v>0</v>
      </c>
      <c r="BF1029" s="202">
        <f>IF(N1029="snížená",J1029,0)</f>
        <v>0</v>
      </c>
      <c r="BG1029" s="202">
        <f>IF(N1029="zákl. přenesená",J1029,0)</f>
        <v>0</v>
      </c>
      <c r="BH1029" s="202">
        <f>IF(N1029="sníž. přenesená",J1029,0)</f>
        <v>0</v>
      </c>
      <c r="BI1029" s="202">
        <f>IF(N1029="nulová",J1029,0)</f>
        <v>0</v>
      </c>
      <c r="BJ1029" s="14" t="s">
        <v>81</v>
      </c>
      <c r="BK1029" s="202">
        <f>ROUND(I1029*H1029,2)</f>
        <v>0</v>
      </c>
      <c r="BL1029" s="14" t="s">
        <v>113</v>
      </c>
      <c r="BM1029" s="201" t="s">
        <v>3761</v>
      </c>
    </row>
    <row r="1030" s="2" customFormat="1" ht="21.75" customHeight="1">
      <c r="A1030" s="35"/>
      <c r="B1030" s="36"/>
      <c r="C1030" s="188" t="s">
        <v>3762</v>
      </c>
      <c r="D1030" s="188" t="s">
        <v>109</v>
      </c>
      <c r="E1030" s="189" t="s">
        <v>3763</v>
      </c>
      <c r="F1030" s="190" t="s">
        <v>3764</v>
      </c>
      <c r="G1030" s="191" t="s">
        <v>112</v>
      </c>
      <c r="H1030" s="192">
        <v>1</v>
      </c>
      <c r="I1030" s="193"/>
      <c r="J1030" s="194">
        <f>ROUND(I1030*H1030,2)</f>
        <v>0</v>
      </c>
      <c r="K1030" s="195"/>
      <c r="L1030" s="196"/>
      <c r="M1030" s="197" t="s">
        <v>1</v>
      </c>
      <c r="N1030" s="198" t="s">
        <v>38</v>
      </c>
      <c r="O1030" s="88"/>
      <c r="P1030" s="199">
        <f>O1030*H1030</f>
        <v>0</v>
      </c>
      <c r="Q1030" s="199">
        <v>0</v>
      </c>
      <c r="R1030" s="199">
        <f>Q1030*H1030</f>
        <v>0</v>
      </c>
      <c r="S1030" s="199">
        <v>0</v>
      </c>
      <c r="T1030" s="200">
        <f>S1030*H1030</f>
        <v>0</v>
      </c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R1030" s="201" t="s">
        <v>113</v>
      </c>
      <c r="AT1030" s="201" t="s">
        <v>109</v>
      </c>
      <c r="AU1030" s="201" t="s">
        <v>73</v>
      </c>
      <c r="AY1030" s="14" t="s">
        <v>114</v>
      </c>
      <c r="BE1030" s="202">
        <f>IF(N1030="základní",J1030,0)</f>
        <v>0</v>
      </c>
      <c r="BF1030" s="202">
        <f>IF(N1030="snížená",J1030,0)</f>
        <v>0</v>
      </c>
      <c r="BG1030" s="202">
        <f>IF(N1030="zákl. přenesená",J1030,0)</f>
        <v>0</v>
      </c>
      <c r="BH1030" s="202">
        <f>IF(N1030="sníž. přenesená",J1030,0)</f>
        <v>0</v>
      </c>
      <c r="BI1030" s="202">
        <f>IF(N1030="nulová",J1030,0)</f>
        <v>0</v>
      </c>
      <c r="BJ1030" s="14" t="s">
        <v>81</v>
      </c>
      <c r="BK1030" s="202">
        <f>ROUND(I1030*H1030,2)</f>
        <v>0</v>
      </c>
      <c r="BL1030" s="14" t="s">
        <v>113</v>
      </c>
      <c r="BM1030" s="201" t="s">
        <v>3765</v>
      </c>
    </row>
    <row r="1031" s="2" customFormat="1" ht="16.5" customHeight="1">
      <c r="A1031" s="35"/>
      <c r="B1031" s="36"/>
      <c r="C1031" s="188" t="s">
        <v>3766</v>
      </c>
      <c r="D1031" s="188" t="s">
        <v>109</v>
      </c>
      <c r="E1031" s="189" t="s">
        <v>3767</v>
      </c>
      <c r="F1031" s="190" t="s">
        <v>3768</v>
      </c>
      <c r="G1031" s="191" t="s">
        <v>112</v>
      </c>
      <c r="H1031" s="192">
        <v>1</v>
      </c>
      <c r="I1031" s="193"/>
      <c r="J1031" s="194">
        <f>ROUND(I1031*H1031,2)</f>
        <v>0</v>
      </c>
      <c r="K1031" s="195"/>
      <c r="L1031" s="196"/>
      <c r="M1031" s="197" t="s">
        <v>1</v>
      </c>
      <c r="N1031" s="198" t="s">
        <v>38</v>
      </c>
      <c r="O1031" s="88"/>
      <c r="P1031" s="199">
        <f>O1031*H1031</f>
        <v>0</v>
      </c>
      <c r="Q1031" s="199">
        <v>0</v>
      </c>
      <c r="R1031" s="199">
        <f>Q1031*H1031</f>
        <v>0</v>
      </c>
      <c r="S1031" s="199">
        <v>0</v>
      </c>
      <c r="T1031" s="200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201" t="s">
        <v>113</v>
      </c>
      <c r="AT1031" s="201" t="s">
        <v>109</v>
      </c>
      <c r="AU1031" s="201" t="s">
        <v>73</v>
      </c>
      <c r="AY1031" s="14" t="s">
        <v>114</v>
      </c>
      <c r="BE1031" s="202">
        <f>IF(N1031="základní",J1031,0)</f>
        <v>0</v>
      </c>
      <c r="BF1031" s="202">
        <f>IF(N1031="snížená",J1031,0)</f>
        <v>0</v>
      </c>
      <c r="BG1031" s="202">
        <f>IF(N1031="zákl. přenesená",J1031,0)</f>
        <v>0</v>
      </c>
      <c r="BH1031" s="202">
        <f>IF(N1031="sníž. přenesená",J1031,0)</f>
        <v>0</v>
      </c>
      <c r="BI1031" s="202">
        <f>IF(N1031="nulová",J1031,0)</f>
        <v>0</v>
      </c>
      <c r="BJ1031" s="14" t="s">
        <v>81</v>
      </c>
      <c r="BK1031" s="202">
        <f>ROUND(I1031*H1031,2)</f>
        <v>0</v>
      </c>
      <c r="BL1031" s="14" t="s">
        <v>113</v>
      </c>
      <c r="BM1031" s="201" t="s">
        <v>3769</v>
      </c>
    </row>
    <row r="1032" s="2" customFormat="1" ht="16.5" customHeight="1">
      <c r="A1032" s="35"/>
      <c r="B1032" s="36"/>
      <c r="C1032" s="188" t="s">
        <v>3770</v>
      </c>
      <c r="D1032" s="188" t="s">
        <v>109</v>
      </c>
      <c r="E1032" s="189" t="s">
        <v>3771</v>
      </c>
      <c r="F1032" s="190" t="s">
        <v>3772</v>
      </c>
      <c r="G1032" s="191" t="s">
        <v>112</v>
      </c>
      <c r="H1032" s="192">
        <v>1</v>
      </c>
      <c r="I1032" s="193"/>
      <c r="J1032" s="194">
        <f>ROUND(I1032*H1032,2)</f>
        <v>0</v>
      </c>
      <c r="K1032" s="195"/>
      <c r="L1032" s="196"/>
      <c r="M1032" s="197" t="s">
        <v>1</v>
      </c>
      <c r="N1032" s="198" t="s">
        <v>38</v>
      </c>
      <c r="O1032" s="88"/>
      <c r="P1032" s="199">
        <f>O1032*H1032</f>
        <v>0</v>
      </c>
      <c r="Q1032" s="199">
        <v>0</v>
      </c>
      <c r="R1032" s="199">
        <f>Q1032*H1032</f>
        <v>0</v>
      </c>
      <c r="S1032" s="199">
        <v>0</v>
      </c>
      <c r="T1032" s="200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201" t="s">
        <v>113</v>
      </c>
      <c r="AT1032" s="201" t="s">
        <v>109</v>
      </c>
      <c r="AU1032" s="201" t="s">
        <v>73</v>
      </c>
      <c r="AY1032" s="14" t="s">
        <v>114</v>
      </c>
      <c r="BE1032" s="202">
        <f>IF(N1032="základní",J1032,0)</f>
        <v>0</v>
      </c>
      <c r="BF1032" s="202">
        <f>IF(N1032="snížená",J1032,0)</f>
        <v>0</v>
      </c>
      <c r="BG1032" s="202">
        <f>IF(N1032="zákl. přenesená",J1032,0)</f>
        <v>0</v>
      </c>
      <c r="BH1032" s="202">
        <f>IF(N1032="sníž. přenesená",J1032,0)</f>
        <v>0</v>
      </c>
      <c r="BI1032" s="202">
        <f>IF(N1032="nulová",J1032,0)</f>
        <v>0</v>
      </c>
      <c r="BJ1032" s="14" t="s">
        <v>81</v>
      </c>
      <c r="BK1032" s="202">
        <f>ROUND(I1032*H1032,2)</f>
        <v>0</v>
      </c>
      <c r="BL1032" s="14" t="s">
        <v>113</v>
      </c>
      <c r="BM1032" s="201" t="s">
        <v>3773</v>
      </c>
    </row>
    <row r="1033" s="2" customFormat="1" ht="16.5" customHeight="1">
      <c r="A1033" s="35"/>
      <c r="B1033" s="36"/>
      <c r="C1033" s="188" t="s">
        <v>3774</v>
      </c>
      <c r="D1033" s="188" t="s">
        <v>109</v>
      </c>
      <c r="E1033" s="189" t="s">
        <v>3775</v>
      </c>
      <c r="F1033" s="190" t="s">
        <v>3776</v>
      </c>
      <c r="G1033" s="191" t="s">
        <v>112</v>
      </c>
      <c r="H1033" s="192">
        <v>1</v>
      </c>
      <c r="I1033" s="193"/>
      <c r="J1033" s="194">
        <f>ROUND(I1033*H1033,2)</f>
        <v>0</v>
      </c>
      <c r="K1033" s="195"/>
      <c r="L1033" s="196"/>
      <c r="M1033" s="197" t="s">
        <v>1</v>
      </c>
      <c r="N1033" s="198" t="s">
        <v>38</v>
      </c>
      <c r="O1033" s="88"/>
      <c r="P1033" s="199">
        <f>O1033*H1033</f>
        <v>0</v>
      </c>
      <c r="Q1033" s="199">
        <v>0</v>
      </c>
      <c r="R1033" s="199">
        <f>Q1033*H1033</f>
        <v>0</v>
      </c>
      <c r="S1033" s="199">
        <v>0</v>
      </c>
      <c r="T1033" s="200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201" t="s">
        <v>113</v>
      </c>
      <c r="AT1033" s="201" t="s">
        <v>109</v>
      </c>
      <c r="AU1033" s="201" t="s">
        <v>73</v>
      </c>
      <c r="AY1033" s="14" t="s">
        <v>114</v>
      </c>
      <c r="BE1033" s="202">
        <f>IF(N1033="základní",J1033,0)</f>
        <v>0</v>
      </c>
      <c r="BF1033" s="202">
        <f>IF(N1033="snížená",J1033,0)</f>
        <v>0</v>
      </c>
      <c r="BG1033" s="202">
        <f>IF(N1033="zákl. přenesená",J1033,0)</f>
        <v>0</v>
      </c>
      <c r="BH1033" s="202">
        <f>IF(N1033="sníž. přenesená",J1033,0)</f>
        <v>0</v>
      </c>
      <c r="BI1033" s="202">
        <f>IF(N1033="nulová",J1033,0)</f>
        <v>0</v>
      </c>
      <c r="BJ1033" s="14" t="s">
        <v>81</v>
      </c>
      <c r="BK1033" s="202">
        <f>ROUND(I1033*H1033,2)</f>
        <v>0</v>
      </c>
      <c r="BL1033" s="14" t="s">
        <v>113</v>
      </c>
      <c r="BM1033" s="201" t="s">
        <v>3777</v>
      </c>
    </row>
    <row r="1034" s="2" customFormat="1" ht="21.75" customHeight="1">
      <c r="A1034" s="35"/>
      <c r="B1034" s="36"/>
      <c r="C1034" s="188" t="s">
        <v>3778</v>
      </c>
      <c r="D1034" s="188" t="s">
        <v>109</v>
      </c>
      <c r="E1034" s="189" t="s">
        <v>3779</v>
      </c>
      <c r="F1034" s="190" t="s">
        <v>3780</v>
      </c>
      <c r="G1034" s="191" t="s">
        <v>112</v>
      </c>
      <c r="H1034" s="192">
        <v>1</v>
      </c>
      <c r="I1034" s="193"/>
      <c r="J1034" s="194">
        <f>ROUND(I1034*H1034,2)</f>
        <v>0</v>
      </c>
      <c r="K1034" s="195"/>
      <c r="L1034" s="196"/>
      <c r="M1034" s="197" t="s">
        <v>1</v>
      </c>
      <c r="N1034" s="198" t="s">
        <v>38</v>
      </c>
      <c r="O1034" s="88"/>
      <c r="P1034" s="199">
        <f>O1034*H1034</f>
        <v>0</v>
      </c>
      <c r="Q1034" s="199">
        <v>0</v>
      </c>
      <c r="R1034" s="199">
        <f>Q1034*H1034</f>
        <v>0</v>
      </c>
      <c r="S1034" s="199">
        <v>0</v>
      </c>
      <c r="T1034" s="200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201" t="s">
        <v>113</v>
      </c>
      <c r="AT1034" s="201" t="s">
        <v>109</v>
      </c>
      <c r="AU1034" s="201" t="s">
        <v>73</v>
      </c>
      <c r="AY1034" s="14" t="s">
        <v>114</v>
      </c>
      <c r="BE1034" s="202">
        <f>IF(N1034="základní",J1034,0)</f>
        <v>0</v>
      </c>
      <c r="BF1034" s="202">
        <f>IF(N1034="snížená",J1034,0)</f>
        <v>0</v>
      </c>
      <c r="BG1034" s="202">
        <f>IF(N1034="zákl. přenesená",J1034,0)</f>
        <v>0</v>
      </c>
      <c r="BH1034" s="202">
        <f>IF(N1034="sníž. přenesená",J1034,0)</f>
        <v>0</v>
      </c>
      <c r="BI1034" s="202">
        <f>IF(N1034="nulová",J1034,0)</f>
        <v>0</v>
      </c>
      <c r="BJ1034" s="14" t="s">
        <v>81</v>
      </c>
      <c r="BK1034" s="202">
        <f>ROUND(I1034*H1034,2)</f>
        <v>0</v>
      </c>
      <c r="BL1034" s="14" t="s">
        <v>113</v>
      </c>
      <c r="BM1034" s="201" t="s">
        <v>3781</v>
      </c>
    </row>
    <row r="1035" s="2" customFormat="1" ht="21.75" customHeight="1">
      <c r="A1035" s="35"/>
      <c r="B1035" s="36"/>
      <c r="C1035" s="188" t="s">
        <v>3782</v>
      </c>
      <c r="D1035" s="188" t="s">
        <v>109</v>
      </c>
      <c r="E1035" s="189" t="s">
        <v>3783</v>
      </c>
      <c r="F1035" s="190" t="s">
        <v>3784</v>
      </c>
      <c r="G1035" s="191" t="s">
        <v>112</v>
      </c>
      <c r="H1035" s="192">
        <v>1</v>
      </c>
      <c r="I1035" s="193"/>
      <c r="J1035" s="194">
        <f>ROUND(I1035*H1035,2)</f>
        <v>0</v>
      </c>
      <c r="K1035" s="195"/>
      <c r="L1035" s="196"/>
      <c r="M1035" s="197" t="s">
        <v>1</v>
      </c>
      <c r="N1035" s="198" t="s">
        <v>38</v>
      </c>
      <c r="O1035" s="88"/>
      <c r="P1035" s="199">
        <f>O1035*H1035</f>
        <v>0</v>
      </c>
      <c r="Q1035" s="199">
        <v>0</v>
      </c>
      <c r="R1035" s="199">
        <f>Q1035*H1035</f>
        <v>0</v>
      </c>
      <c r="S1035" s="199">
        <v>0</v>
      </c>
      <c r="T1035" s="200">
        <f>S1035*H1035</f>
        <v>0</v>
      </c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R1035" s="201" t="s">
        <v>113</v>
      </c>
      <c r="AT1035" s="201" t="s">
        <v>109</v>
      </c>
      <c r="AU1035" s="201" t="s">
        <v>73</v>
      </c>
      <c r="AY1035" s="14" t="s">
        <v>114</v>
      </c>
      <c r="BE1035" s="202">
        <f>IF(N1035="základní",J1035,0)</f>
        <v>0</v>
      </c>
      <c r="BF1035" s="202">
        <f>IF(N1035="snížená",J1035,0)</f>
        <v>0</v>
      </c>
      <c r="BG1035" s="202">
        <f>IF(N1035="zákl. přenesená",J1035,0)</f>
        <v>0</v>
      </c>
      <c r="BH1035" s="202">
        <f>IF(N1035="sníž. přenesená",J1035,0)</f>
        <v>0</v>
      </c>
      <c r="BI1035" s="202">
        <f>IF(N1035="nulová",J1035,0)</f>
        <v>0</v>
      </c>
      <c r="BJ1035" s="14" t="s">
        <v>81</v>
      </c>
      <c r="BK1035" s="202">
        <f>ROUND(I1035*H1035,2)</f>
        <v>0</v>
      </c>
      <c r="BL1035" s="14" t="s">
        <v>113</v>
      </c>
      <c r="BM1035" s="201" t="s">
        <v>3785</v>
      </c>
    </row>
    <row r="1036" s="2" customFormat="1" ht="24.15" customHeight="1">
      <c r="A1036" s="35"/>
      <c r="B1036" s="36"/>
      <c r="C1036" s="188" t="s">
        <v>3786</v>
      </c>
      <c r="D1036" s="188" t="s">
        <v>109</v>
      </c>
      <c r="E1036" s="189" t="s">
        <v>3787</v>
      </c>
      <c r="F1036" s="190" t="s">
        <v>3788</v>
      </c>
      <c r="G1036" s="191" t="s">
        <v>112</v>
      </c>
      <c r="H1036" s="192">
        <v>1</v>
      </c>
      <c r="I1036" s="193"/>
      <c r="J1036" s="194">
        <f>ROUND(I1036*H1036,2)</f>
        <v>0</v>
      </c>
      <c r="K1036" s="195"/>
      <c r="L1036" s="196"/>
      <c r="M1036" s="197" t="s">
        <v>1</v>
      </c>
      <c r="N1036" s="198" t="s">
        <v>38</v>
      </c>
      <c r="O1036" s="88"/>
      <c r="P1036" s="199">
        <f>O1036*H1036</f>
        <v>0</v>
      </c>
      <c r="Q1036" s="199">
        <v>0</v>
      </c>
      <c r="R1036" s="199">
        <f>Q1036*H1036</f>
        <v>0</v>
      </c>
      <c r="S1036" s="199">
        <v>0</v>
      </c>
      <c r="T1036" s="200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201" t="s">
        <v>113</v>
      </c>
      <c r="AT1036" s="201" t="s">
        <v>109</v>
      </c>
      <c r="AU1036" s="201" t="s">
        <v>73</v>
      </c>
      <c r="AY1036" s="14" t="s">
        <v>114</v>
      </c>
      <c r="BE1036" s="202">
        <f>IF(N1036="základní",J1036,0)</f>
        <v>0</v>
      </c>
      <c r="BF1036" s="202">
        <f>IF(N1036="snížená",J1036,0)</f>
        <v>0</v>
      </c>
      <c r="BG1036" s="202">
        <f>IF(N1036="zákl. přenesená",J1036,0)</f>
        <v>0</v>
      </c>
      <c r="BH1036" s="202">
        <f>IF(N1036="sníž. přenesená",J1036,0)</f>
        <v>0</v>
      </c>
      <c r="BI1036" s="202">
        <f>IF(N1036="nulová",J1036,0)</f>
        <v>0</v>
      </c>
      <c r="BJ1036" s="14" t="s">
        <v>81</v>
      </c>
      <c r="BK1036" s="202">
        <f>ROUND(I1036*H1036,2)</f>
        <v>0</v>
      </c>
      <c r="BL1036" s="14" t="s">
        <v>113</v>
      </c>
      <c r="BM1036" s="201" t="s">
        <v>3789</v>
      </c>
    </row>
    <row r="1037" s="2" customFormat="1" ht="24.15" customHeight="1">
      <c r="A1037" s="35"/>
      <c r="B1037" s="36"/>
      <c r="C1037" s="188" t="s">
        <v>3790</v>
      </c>
      <c r="D1037" s="188" t="s">
        <v>109</v>
      </c>
      <c r="E1037" s="189" t="s">
        <v>3791</v>
      </c>
      <c r="F1037" s="190" t="s">
        <v>3792</v>
      </c>
      <c r="G1037" s="191" t="s">
        <v>112</v>
      </c>
      <c r="H1037" s="192">
        <v>1</v>
      </c>
      <c r="I1037" s="193"/>
      <c r="J1037" s="194">
        <f>ROUND(I1037*H1037,2)</f>
        <v>0</v>
      </c>
      <c r="K1037" s="195"/>
      <c r="L1037" s="196"/>
      <c r="M1037" s="197" t="s">
        <v>1</v>
      </c>
      <c r="N1037" s="198" t="s">
        <v>38</v>
      </c>
      <c r="O1037" s="88"/>
      <c r="P1037" s="199">
        <f>O1037*H1037</f>
        <v>0</v>
      </c>
      <c r="Q1037" s="199">
        <v>0</v>
      </c>
      <c r="R1037" s="199">
        <f>Q1037*H1037</f>
        <v>0</v>
      </c>
      <c r="S1037" s="199">
        <v>0</v>
      </c>
      <c r="T1037" s="200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201" t="s">
        <v>113</v>
      </c>
      <c r="AT1037" s="201" t="s">
        <v>109</v>
      </c>
      <c r="AU1037" s="201" t="s">
        <v>73</v>
      </c>
      <c r="AY1037" s="14" t="s">
        <v>114</v>
      </c>
      <c r="BE1037" s="202">
        <f>IF(N1037="základní",J1037,0)</f>
        <v>0</v>
      </c>
      <c r="BF1037" s="202">
        <f>IF(N1037="snížená",J1037,0)</f>
        <v>0</v>
      </c>
      <c r="BG1037" s="202">
        <f>IF(N1037="zákl. přenesená",J1037,0)</f>
        <v>0</v>
      </c>
      <c r="BH1037" s="202">
        <f>IF(N1037="sníž. přenesená",J1037,0)</f>
        <v>0</v>
      </c>
      <c r="BI1037" s="202">
        <f>IF(N1037="nulová",J1037,0)</f>
        <v>0</v>
      </c>
      <c r="BJ1037" s="14" t="s">
        <v>81</v>
      </c>
      <c r="BK1037" s="202">
        <f>ROUND(I1037*H1037,2)</f>
        <v>0</v>
      </c>
      <c r="BL1037" s="14" t="s">
        <v>113</v>
      </c>
      <c r="BM1037" s="201" t="s">
        <v>3793</v>
      </c>
    </row>
    <row r="1038" s="2" customFormat="1" ht="21.75" customHeight="1">
      <c r="A1038" s="35"/>
      <c r="B1038" s="36"/>
      <c r="C1038" s="188" t="s">
        <v>3794</v>
      </c>
      <c r="D1038" s="188" t="s">
        <v>109</v>
      </c>
      <c r="E1038" s="189" t="s">
        <v>3795</v>
      </c>
      <c r="F1038" s="190" t="s">
        <v>3796</v>
      </c>
      <c r="G1038" s="191" t="s">
        <v>112</v>
      </c>
      <c r="H1038" s="192">
        <v>1</v>
      </c>
      <c r="I1038" s="193"/>
      <c r="J1038" s="194">
        <f>ROUND(I1038*H1038,2)</f>
        <v>0</v>
      </c>
      <c r="K1038" s="195"/>
      <c r="L1038" s="196"/>
      <c r="M1038" s="197" t="s">
        <v>1</v>
      </c>
      <c r="N1038" s="198" t="s">
        <v>38</v>
      </c>
      <c r="O1038" s="88"/>
      <c r="P1038" s="199">
        <f>O1038*H1038</f>
        <v>0</v>
      </c>
      <c r="Q1038" s="199">
        <v>0</v>
      </c>
      <c r="R1038" s="199">
        <f>Q1038*H1038</f>
        <v>0</v>
      </c>
      <c r="S1038" s="199">
        <v>0</v>
      </c>
      <c r="T1038" s="200">
        <f>S1038*H1038</f>
        <v>0</v>
      </c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R1038" s="201" t="s">
        <v>113</v>
      </c>
      <c r="AT1038" s="201" t="s">
        <v>109</v>
      </c>
      <c r="AU1038" s="201" t="s">
        <v>73</v>
      </c>
      <c r="AY1038" s="14" t="s">
        <v>114</v>
      </c>
      <c r="BE1038" s="202">
        <f>IF(N1038="základní",J1038,0)</f>
        <v>0</v>
      </c>
      <c r="BF1038" s="202">
        <f>IF(N1038="snížená",J1038,0)</f>
        <v>0</v>
      </c>
      <c r="BG1038" s="202">
        <f>IF(N1038="zákl. přenesená",J1038,0)</f>
        <v>0</v>
      </c>
      <c r="BH1038" s="202">
        <f>IF(N1038="sníž. přenesená",J1038,0)</f>
        <v>0</v>
      </c>
      <c r="BI1038" s="202">
        <f>IF(N1038="nulová",J1038,0)</f>
        <v>0</v>
      </c>
      <c r="BJ1038" s="14" t="s">
        <v>81</v>
      </c>
      <c r="BK1038" s="202">
        <f>ROUND(I1038*H1038,2)</f>
        <v>0</v>
      </c>
      <c r="BL1038" s="14" t="s">
        <v>113</v>
      </c>
      <c r="BM1038" s="201" t="s">
        <v>3797</v>
      </c>
    </row>
    <row r="1039" s="2" customFormat="1" ht="16.5" customHeight="1">
      <c r="A1039" s="35"/>
      <c r="B1039" s="36"/>
      <c r="C1039" s="188" t="s">
        <v>3798</v>
      </c>
      <c r="D1039" s="188" t="s">
        <v>109</v>
      </c>
      <c r="E1039" s="189" t="s">
        <v>3799</v>
      </c>
      <c r="F1039" s="190" t="s">
        <v>3800</v>
      </c>
      <c r="G1039" s="191" t="s">
        <v>112</v>
      </c>
      <c r="H1039" s="192">
        <v>2</v>
      </c>
      <c r="I1039" s="193"/>
      <c r="J1039" s="194">
        <f>ROUND(I1039*H1039,2)</f>
        <v>0</v>
      </c>
      <c r="K1039" s="195"/>
      <c r="L1039" s="196"/>
      <c r="M1039" s="197" t="s">
        <v>1</v>
      </c>
      <c r="N1039" s="198" t="s">
        <v>38</v>
      </c>
      <c r="O1039" s="88"/>
      <c r="P1039" s="199">
        <f>O1039*H1039</f>
        <v>0</v>
      </c>
      <c r="Q1039" s="199">
        <v>0</v>
      </c>
      <c r="R1039" s="199">
        <f>Q1039*H1039</f>
        <v>0</v>
      </c>
      <c r="S1039" s="199">
        <v>0</v>
      </c>
      <c r="T1039" s="200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201" t="s">
        <v>113</v>
      </c>
      <c r="AT1039" s="201" t="s">
        <v>109</v>
      </c>
      <c r="AU1039" s="201" t="s">
        <v>73</v>
      </c>
      <c r="AY1039" s="14" t="s">
        <v>114</v>
      </c>
      <c r="BE1039" s="202">
        <f>IF(N1039="základní",J1039,0)</f>
        <v>0</v>
      </c>
      <c r="BF1039" s="202">
        <f>IF(N1039="snížená",J1039,0)</f>
        <v>0</v>
      </c>
      <c r="BG1039" s="202">
        <f>IF(N1039="zákl. přenesená",J1039,0)</f>
        <v>0</v>
      </c>
      <c r="BH1039" s="202">
        <f>IF(N1039="sníž. přenesená",J1039,0)</f>
        <v>0</v>
      </c>
      <c r="BI1039" s="202">
        <f>IF(N1039="nulová",J1039,0)</f>
        <v>0</v>
      </c>
      <c r="BJ1039" s="14" t="s">
        <v>81</v>
      </c>
      <c r="BK1039" s="202">
        <f>ROUND(I1039*H1039,2)</f>
        <v>0</v>
      </c>
      <c r="BL1039" s="14" t="s">
        <v>113</v>
      </c>
      <c r="BM1039" s="201" t="s">
        <v>3801</v>
      </c>
    </row>
    <row r="1040" s="2" customFormat="1" ht="16.5" customHeight="1">
      <c r="A1040" s="35"/>
      <c r="B1040" s="36"/>
      <c r="C1040" s="188" t="s">
        <v>3802</v>
      </c>
      <c r="D1040" s="188" t="s">
        <v>109</v>
      </c>
      <c r="E1040" s="189" t="s">
        <v>3803</v>
      </c>
      <c r="F1040" s="190" t="s">
        <v>3804</v>
      </c>
      <c r="G1040" s="191" t="s">
        <v>112</v>
      </c>
      <c r="H1040" s="192">
        <v>2</v>
      </c>
      <c r="I1040" s="193"/>
      <c r="J1040" s="194">
        <f>ROUND(I1040*H1040,2)</f>
        <v>0</v>
      </c>
      <c r="K1040" s="195"/>
      <c r="L1040" s="196"/>
      <c r="M1040" s="197" t="s">
        <v>1</v>
      </c>
      <c r="N1040" s="198" t="s">
        <v>38</v>
      </c>
      <c r="O1040" s="88"/>
      <c r="P1040" s="199">
        <f>O1040*H1040</f>
        <v>0</v>
      </c>
      <c r="Q1040" s="199">
        <v>0</v>
      </c>
      <c r="R1040" s="199">
        <f>Q1040*H1040</f>
        <v>0</v>
      </c>
      <c r="S1040" s="199">
        <v>0</v>
      </c>
      <c r="T1040" s="200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201" t="s">
        <v>113</v>
      </c>
      <c r="AT1040" s="201" t="s">
        <v>109</v>
      </c>
      <c r="AU1040" s="201" t="s">
        <v>73</v>
      </c>
      <c r="AY1040" s="14" t="s">
        <v>114</v>
      </c>
      <c r="BE1040" s="202">
        <f>IF(N1040="základní",J1040,0)</f>
        <v>0</v>
      </c>
      <c r="BF1040" s="202">
        <f>IF(N1040="snížená",J1040,0)</f>
        <v>0</v>
      </c>
      <c r="BG1040" s="202">
        <f>IF(N1040="zákl. přenesená",J1040,0)</f>
        <v>0</v>
      </c>
      <c r="BH1040" s="202">
        <f>IF(N1040="sníž. přenesená",J1040,0)</f>
        <v>0</v>
      </c>
      <c r="BI1040" s="202">
        <f>IF(N1040="nulová",J1040,0)</f>
        <v>0</v>
      </c>
      <c r="BJ1040" s="14" t="s">
        <v>81</v>
      </c>
      <c r="BK1040" s="202">
        <f>ROUND(I1040*H1040,2)</f>
        <v>0</v>
      </c>
      <c r="BL1040" s="14" t="s">
        <v>113</v>
      </c>
      <c r="BM1040" s="201" t="s">
        <v>3805</v>
      </c>
    </row>
    <row r="1041" s="2" customFormat="1" ht="16.5" customHeight="1">
      <c r="A1041" s="35"/>
      <c r="B1041" s="36"/>
      <c r="C1041" s="188" t="s">
        <v>3806</v>
      </c>
      <c r="D1041" s="188" t="s">
        <v>109</v>
      </c>
      <c r="E1041" s="189" t="s">
        <v>3807</v>
      </c>
      <c r="F1041" s="190" t="s">
        <v>3808</v>
      </c>
      <c r="G1041" s="191" t="s">
        <v>112</v>
      </c>
      <c r="H1041" s="192">
        <v>2</v>
      </c>
      <c r="I1041" s="193"/>
      <c r="J1041" s="194">
        <f>ROUND(I1041*H1041,2)</f>
        <v>0</v>
      </c>
      <c r="K1041" s="195"/>
      <c r="L1041" s="196"/>
      <c r="M1041" s="197" t="s">
        <v>1</v>
      </c>
      <c r="N1041" s="198" t="s">
        <v>38</v>
      </c>
      <c r="O1041" s="88"/>
      <c r="P1041" s="199">
        <f>O1041*H1041</f>
        <v>0</v>
      </c>
      <c r="Q1041" s="199">
        <v>0</v>
      </c>
      <c r="R1041" s="199">
        <f>Q1041*H1041</f>
        <v>0</v>
      </c>
      <c r="S1041" s="199">
        <v>0</v>
      </c>
      <c r="T1041" s="200">
        <f>S1041*H1041</f>
        <v>0</v>
      </c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R1041" s="201" t="s">
        <v>113</v>
      </c>
      <c r="AT1041" s="201" t="s">
        <v>109</v>
      </c>
      <c r="AU1041" s="201" t="s">
        <v>73</v>
      </c>
      <c r="AY1041" s="14" t="s">
        <v>114</v>
      </c>
      <c r="BE1041" s="202">
        <f>IF(N1041="základní",J1041,0)</f>
        <v>0</v>
      </c>
      <c r="BF1041" s="202">
        <f>IF(N1041="snížená",J1041,0)</f>
        <v>0</v>
      </c>
      <c r="BG1041" s="202">
        <f>IF(N1041="zákl. přenesená",J1041,0)</f>
        <v>0</v>
      </c>
      <c r="BH1041" s="202">
        <f>IF(N1041="sníž. přenesená",J1041,0)</f>
        <v>0</v>
      </c>
      <c r="BI1041" s="202">
        <f>IF(N1041="nulová",J1041,0)</f>
        <v>0</v>
      </c>
      <c r="BJ1041" s="14" t="s">
        <v>81</v>
      </c>
      <c r="BK1041" s="202">
        <f>ROUND(I1041*H1041,2)</f>
        <v>0</v>
      </c>
      <c r="BL1041" s="14" t="s">
        <v>113</v>
      </c>
      <c r="BM1041" s="201" t="s">
        <v>3809</v>
      </c>
    </row>
    <row r="1042" s="2" customFormat="1" ht="16.5" customHeight="1">
      <c r="A1042" s="35"/>
      <c r="B1042" s="36"/>
      <c r="C1042" s="188" t="s">
        <v>3810</v>
      </c>
      <c r="D1042" s="188" t="s">
        <v>109</v>
      </c>
      <c r="E1042" s="189" t="s">
        <v>3811</v>
      </c>
      <c r="F1042" s="190" t="s">
        <v>3812</v>
      </c>
      <c r="G1042" s="191" t="s">
        <v>112</v>
      </c>
      <c r="H1042" s="192">
        <v>1</v>
      </c>
      <c r="I1042" s="193"/>
      <c r="J1042" s="194">
        <f>ROUND(I1042*H1042,2)</f>
        <v>0</v>
      </c>
      <c r="K1042" s="195"/>
      <c r="L1042" s="196"/>
      <c r="M1042" s="197" t="s">
        <v>1</v>
      </c>
      <c r="N1042" s="198" t="s">
        <v>38</v>
      </c>
      <c r="O1042" s="88"/>
      <c r="P1042" s="199">
        <f>O1042*H1042</f>
        <v>0</v>
      </c>
      <c r="Q1042" s="199">
        <v>0</v>
      </c>
      <c r="R1042" s="199">
        <f>Q1042*H1042</f>
        <v>0</v>
      </c>
      <c r="S1042" s="199">
        <v>0</v>
      </c>
      <c r="T1042" s="200">
        <f>S1042*H1042</f>
        <v>0</v>
      </c>
      <c r="U1042" s="35"/>
      <c r="V1042" s="35"/>
      <c r="W1042" s="35"/>
      <c r="X1042" s="35"/>
      <c r="Y1042" s="35"/>
      <c r="Z1042" s="35"/>
      <c r="AA1042" s="35"/>
      <c r="AB1042" s="35"/>
      <c r="AC1042" s="35"/>
      <c r="AD1042" s="35"/>
      <c r="AE1042" s="35"/>
      <c r="AR1042" s="201" t="s">
        <v>113</v>
      </c>
      <c r="AT1042" s="201" t="s">
        <v>109</v>
      </c>
      <c r="AU1042" s="201" t="s">
        <v>73</v>
      </c>
      <c r="AY1042" s="14" t="s">
        <v>114</v>
      </c>
      <c r="BE1042" s="202">
        <f>IF(N1042="základní",J1042,0)</f>
        <v>0</v>
      </c>
      <c r="BF1042" s="202">
        <f>IF(N1042="snížená",J1042,0)</f>
        <v>0</v>
      </c>
      <c r="BG1042" s="202">
        <f>IF(N1042="zákl. přenesená",J1042,0)</f>
        <v>0</v>
      </c>
      <c r="BH1042" s="202">
        <f>IF(N1042="sníž. přenesená",J1042,0)</f>
        <v>0</v>
      </c>
      <c r="BI1042" s="202">
        <f>IF(N1042="nulová",J1042,0)</f>
        <v>0</v>
      </c>
      <c r="BJ1042" s="14" t="s">
        <v>81</v>
      </c>
      <c r="BK1042" s="202">
        <f>ROUND(I1042*H1042,2)</f>
        <v>0</v>
      </c>
      <c r="BL1042" s="14" t="s">
        <v>113</v>
      </c>
      <c r="BM1042" s="201" t="s">
        <v>3813</v>
      </c>
    </row>
    <row r="1043" s="2" customFormat="1" ht="16.5" customHeight="1">
      <c r="A1043" s="35"/>
      <c r="B1043" s="36"/>
      <c r="C1043" s="188" t="s">
        <v>3814</v>
      </c>
      <c r="D1043" s="188" t="s">
        <v>109</v>
      </c>
      <c r="E1043" s="189" t="s">
        <v>3815</v>
      </c>
      <c r="F1043" s="190" t="s">
        <v>3816</v>
      </c>
      <c r="G1043" s="191" t="s">
        <v>112</v>
      </c>
      <c r="H1043" s="192">
        <v>1</v>
      </c>
      <c r="I1043" s="193"/>
      <c r="J1043" s="194">
        <f>ROUND(I1043*H1043,2)</f>
        <v>0</v>
      </c>
      <c r="K1043" s="195"/>
      <c r="L1043" s="196"/>
      <c r="M1043" s="197" t="s">
        <v>1</v>
      </c>
      <c r="N1043" s="198" t="s">
        <v>38</v>
      </c>
      <c r="O1043" s="88"/>
      <c r="P1043" s="199">
        <f>O1043*H1043</f>
        <v>0</v>
      </c>
      <c r="Q1043" s="199">
        <v>0</v>
      </c>
      <c r="R1043" s="199">
        <f>Q1043*H1043</f>
        <v>0</v>
      </c>
      <c r="S1043" s="199">
        <v>0</v>
      </c>
      <c r="T1043" s="200">
        <f>S1043*H1043</f>
        <v>0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201" t="s">
        <v>113</v>
      </c>
      <c r="AT1043" s="201" t="s">
        <v>109</v>
      </c>
      <c r="AU1043" s="201" t="s">
        <v>73</v>
      </c>
      <c r="AY1043" s="14" t="s">
        <v>114</v>
      </c>
      <c r="BE1043" s="202">
        <f>IF(N1043="základní",J1043,0)</f>
        <v>0</v>
      </c>
      <c r="BF1043" s="202">
        <f>IF(N1043="snížená",J1043,0)</f>
        <v>0</v>
      </c>
      <c r="BG1043" s="202">
        <f>IF(N1043="zákl. přenesená",J1043,0)</f>
        <v>0</v>
      </c>
      <c r="BH1043" s="202">
        <f>IF(N1043="sníž. přenesená",J1043,0)</f>
        <v>0</v>
      </c>
      <c r="BI1043" s="202">
        <f>IF(N1043="nulová",J1043,0)</f>
        <v>0</v>
      </c>
      <c r="BJ1043" s="14" t="s">
        <v>81</v>
      </c>
      <c r="BK1043" s="202">
        <f>ROUND(I1043*H1043,2)</f>
        <v>0</v>
      </c>
      <c r="BL1043" s="14" t="s">
        <v>113</v>
      </c>
      <c r="BM1043" s="201" t="s">
        <v>3817</v>
      </c>
    </row>
    <row r="1044" s="2" customFormat="1" ht="16.5" customHeight="1">
      <c r="A1044" s="35"/>
      <c r="B1044" s="36"/>
      <c r="C1044" s="188" t="s">
        <v>3818</v>
      </c>
      <c r="D1044" s="188" t="s">
        <v>109</v>
      </c>
      <c r="E1044" s="189" t="s">
        <v>3819</v>
      </c>
      <c r="F1044" s="190" t="s">
        <v>3820</v>
      </c>
      <c r="G1044" s="191" t="s">
        <v>112</v>
      </c>
      <c r="H1044" s="192">
        <v>1</v>
      </c>
      <c r="I1044" s="193"/>
      <c r="J1044" s="194">
        <f>ROUND(I1044*H1044,2)</f>
        <v>0</v>
      </c>
      <c r="K1044" s="195"/>
      <c r="L1044" s="196"/>
      <c r="M1044" s="197" t="s">
        <v>1</v>
      </c>
      <c r="N1044" s="198" t="s">
        <v>38</v>
      </c>
      <c r="O1044" s="88"/>
      <c r="P1044" s="199">
        <f>O1044*H1044</f>
        <v>0</v>
      </c>
      <c r="Q1044" s="199">
        <v>0</v>
      </c>
      <c r="R1044" s="199">
        <f>Q1044*H1044</f>
        <v>0</v>
      </c>
      <c r="S1044" s="199">
        <v>0</v>
      </c>
      <c r="T1044" s="200">
        <f>S1044*H1044</f>
        <v>0</v>
      </c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R1044" s="201" t="s">
        <v>113</v>
      </c>
      <c r="AT1044" s="201" t="s">
        <v>109</v>
      </c>
      <c r="AU1044" s="201" t="s">
        <v>73</v>
      </c>
      <c r="AY1044" s="14" t="s">
        <v>114</v>
      </c>
      <c r="BE1044" s="202">
        <f>IF(N1044="základní",J1044,0)</f>
        <v>0</v>
      </c>
      <c r="BF1044" s="202">
        <f>IF(N1044="snížená",J1044,0)</f>
        <v>0</v>
      </c>
      <c r="BG1044" s="202">
        <f>IF(N1044="zákl. přenesená",J1044,0)</f>
        <v>0</v>
      </c>
      <c r="BH1044" s="202">
        <f>IF(N1044="sníž. přenesená",J1044,0)</f>
        <v>0</v>
      </c>
      <c r="BI1044" s="202">
        <f>IF(N1044="nulová",J1044,0)</f>
        <v>0</v>
      </c>
      <c r="BJ1044" s="14" t="s">
        <v>81</v>
      </c>
      <c r="BK1044" s="202">
        <f>ROUND(I1044*H1044,2)</f>
        <v>0</v>
      </c>
      <c r="BL1044" s="14" t="s">
        <v>113</v>
      </c>
      <c r="BM1044" s="201" t="s">
        <v>3821</v>
      </c>
    </row>
    <row r="1045" s="2" customFormat="1" ht="16.5" customHeight="1">
      <c r="A1045" s="35"/>
      <c r="B1045" s="36"/>
      <c r="C1045" s="188" t="s">
        <v>3822</v>
      </c>
      <c r="D1045" s="188" t="s">
        <v>109</v>
      </c>
      <c r="E1045" s="189" t="s">
        <v>3823</v>
      </c>
      <c r="F1045" s="190" t="s">
        <v>3824</v>
      </c>
      <c r="G1045" s="191" t="s">
        <v>112</v>
      </c>
      <c r="H1045" s="192">
        <v>1</v>
      </c>
      <c r="I1045" s="193"/>
      <c r="J1045" s="194">
        <f>ROUND(I1045*H1045,2)</f>
        <v>0</v>
      </c>
      <c r="K1045" s="195"/>
      <c r="L1045" s="196"/>
      <c r="M1045" s="197" t="s">
        <v>1</v>
      </c>
      <c r="N1045" s="198" t="s">
        <v>38</v>
      </c>
      <c r="O1045" s="88"/>
      <c r="P1045" s="199">
        <f>O1045*H1045</f>
        <v>0</v>
      </c>
      <c r="Q1045" s="199">
        <v>0</v>
      </c>
      <c r="R1045" s="199">
        <f>Q1045*H1045</f>
        <v>0</v>
      </c>
      <c r="S1045" s="199">
        <v>0</v>
      </c>
      <c r="T1045" s="200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1" t="s">
        <v>113</v>
      </c>
      <c r="AT1045" s="201" t="s">
        <v>109</v>
      </c>
      <c r="AU1045" s="201" t="s">
        <v>73</v>
      </c>
      <c r="AY1045" s="14" t="s">
        <v>114</v>
      </c>
      <c r="BE1045" s="202">
        <f>IF(N1045="základní",J1045,0)</f>
        <v>0</v>
      </c>
      <c r="BF1045" s="202">
        <f>IF(N1045="snížená",J1045,0)</f>
        <v>0</v>
      </c>
      <c r="BG1045" s="202">
        <f>IF(N1045="zákl. přenesená",J1045,0)</f>
        <v>0</v>
      </c>
      <c r="BH1045" s="202">
        <f>IF(N1045="sníž. přenesená",J1045,0)</f>
        <v>0</v>
      </c>
      <c r="BI1045" s="202">
        <f>IF(N1045="nulová",J1045,0)</f>
        <v>0</v>
      </c>
      <c r="BJ1045" s="14" t="s">
        <v>81</v>
      </c>
      <c r="BK1045" s="202">
        <f>ROUND(I1045*H1045,2)</f>
        <v>0</v>
      </c>
      <c r="BL1045" s="14" t="s">
        <v>113</v>
      </c>
      <c r="BM1045" s="201" t="s">
        <v>3825</v>
      </c>
    </row>
    <row r="1046" s="2" customFormat="1" ht="16.5" customHeight="1">
      <c r="A1046" s="35"/>
      <c r="B1046" s="36"/>
      <c r="C1046" s="188" t="s">
        <v>3826</v>
      </c>
      <c r="D1046" s="188" t="s">
        <v>109</v>
      </c>
      <c r="E1046" s="189" t="s">
        <v>3827</v>
      </c>
      <c r="F1046" s="190" t="s">
        <v>3828</v>
      </c>
      <c r="G1046" s="191" t="s">
        <v>112</v>
      </c>
      <c r="H1046" s="192">
        <v>1</v>
      </c>
      <c r="I1046" s="193"/>
      <c r="J1046" s="194">
        <f>ROUND(I1046*H1046,2)</f>
        <v>0</v>
      </c>
      <c r="K1046" s="195"/>
      <c r="L1046" s="196"/>
      <c r="M1046" s="197" t="s">
        <v>1</v>
      </c>
      <c r="N1046" s="198" t="s">
        <v>38</v>
      </c>
      <c r="O1046" s="88"/>
      <c r="P1046" s="199">
        <f>O1046*H1046</f>
        <v>0</v>
      </c>
      <c r="Q1046" s="199">
        <v>0</v>
      </c>
      <c r="R1046" s="199">
        <f>Q1046*H1046</f>
        <v>0</v>
      </c>
      <c r="S1046" s="199">
        <v>0</v>
      </c>
      <c r="T1046" s="200">
        <f>S1046*H1046</f>
        <v>0</v>
      </c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R1046" s="201" t="s">
        <v>113</v>
      </c>
      <c r="AT1046" s="201" t="s">
        <v>109</v>
      </c>
      <c r="AU1046" s="201" t="s">
        <v>73</v>
      </c>
      <c r="AY1046" s="14" t="s">
        <v>114</v>
      </c>
      <c r="BE1046" s="202">
        <f>IF(N1046="základní",J1046,0)</f>
        <v>0</v>
      </c>
      <c r="BF1046" s="202">
        <f>IF(N1046="snížená",J1046,0)</f>
        <v>0</v>
      </c>
      <c r="BG1046" s="202">
        <f>IF(N1046="zákl. přenesená",J1046,0)</f>
        <v>0</v>
      </c>
      <c r="BH1046" s="202">
        <f>IF(N1046="sníž. přenesená",J1046,0)</f>
        <v>0</v>
      </c>
      <c r="BI1046" s="202">
        <f>IF(N1046="nulová",J1046,0)</f>
        <v>0</v>
      </c>
      <c r="BJ1046" s="14" t="s">
        <v>81</v>
      </c>
      <c r="BK1046" s="202">
        <f>ROUND(I1046*H1046,2)</f>
        <v>0</v>
      </c>
      <c r="BL1046" s="14" t="s">
        <v>113</v>
      </c>
      <c r="BM1046" s="201" t="s">
        <v>3829</v>
      </c>
    </row>
    <row r="1047" s="2" customFormat="1" ht="16.5" customHeight="1">
      <c r="A1047" s="35"/>
      <c r="B1047" s="36"/>
      <c r="C1047" s="188" t="s">
        <v>3830</v>
      </c>
      <c r="D1047" s="188" t="s">
        <v>109</v>
      </c>
      <c r="E1047" s="189" t="s">
        <v>3831</v>
      </c>
      <c r="F1047" s="190" t="s">
        <v>3832</v>
      </c>
      <c r="G1047" s="191" t="s">
        <v>112</v>
      </c>
      <c r="H1047" s="192">
        <v>1</v>
      </c>
      <c r="I1047" s="193"/>
      <c r="J1047" s="194">
        <f>ROUND(I1047*H1047,2)</f>
        <v>0</v>
      </c>
      <c r="K1047" s="195"/>
      <c r="L1047" s="196"/>
      <c r="M1047" s="197" t="s">
        <v>1</v>
      </c>
      <c r="N1047" s="198" t="s">
        <v>38</v>
      </c>
      <c r="O1047" s="88"/>
      <c r="P1047" s="199">
        <f>O1047*H1047</f>
        <v>0</v>
      </c>
      <c r="Q1047" s="199">
        <v>0</v>
      </c>
      <c r="R1047" s="199">
        <f>Q1047*H1047</f>
        <v>0</v>
      </c>
      <c r="S1047" s="199">
        <v>0</v>
      </c>
      <c r="T1047" s="200">
        <f>S1047*H1047</f>
        <v>0</v>
      </c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R1047" s="201" t="s">
        <v>113</v>
      </c>
      <c r="AT1047" s="201" t="s">
        <v>109</v>
      </c>
      <c r="AU1047" s="201" t="s">
        <v>73</v>
      </c>
      <c r="AY1047" s="14" t="s">
        <v>114</v>
      </c>
      <c r="BE1047" s="202">
        <f>IF(N1047="základní",J1047,0)</f>
        <v>0</v>
      </c>
      <c r="BF1047" s="202">
        <f>IF(N1047="snížená",J1047,0)</f>
        <v>0</v>
      </c>
      <c r="BG1047" s="202">
        <f>IF(N1047="zákl. přenesená",J1047,0)</f>
        <v>0</v>
      </c>
      <c r="BH1047" s="202">
        <f>IF(N1047="sníž. přenesená",J1047,0)</f>
        <v>0</v>
      </c>
      <c r="BI1047" s="202">
        <f>IF(N1047="nulová",J1047,0)</f>
        <v>0</v>
      </c>
      <c r="BJ1047" s="14" t="s">
        <v>81</v>
      </c>
      <c r="BK1047" s="202">
        <f>ROUND(I1047*H1047,2)</f>
        <v>0</v>
      </c>
      <c r="BL1047" s="14" t="s">
        <v>113</v>
      </c>
      <c r="BM1047" s="201" t="s">
        <v>3833</v>
      </c>
    </row>
    <row r="1048" s="2" customFormat="1" ht="21.75" customHeight="1">
      <c r="A1048" s="35"/>
      <c r="B1048" s="36"/>
      <c r="C1048" s="188" t="s">
        <v>3834</v>
      </c>
      <c r="D1048" s="188" t="s">
        <v>109</v>
      </c>
      <c r="E1048" s="189" t="s">
        <v>3835</v>
      </c>
      <c r="F1048" s="190" t="s">
        <v>3836</v>
      </c>
      <c r="G1048" s="191" t="s">
        <v>112</v>
      </c>
      <c r="H1048" s="192">
        <v>1</v>
      </c>
      <c r="I1048" s="193"/>
      <c r="J1048" s="194">
        <f>ROUND(I1048*H1048,2)</f>
        <v>0</v>
      </c>
      <c r="K1048" s="195"/>
      <c r="L1048" s="196"/>
      <c r="M1048" s="197" t="s">
        <v>1</v>
      </c>
      <c r="N1048" s="198" t="s">
        <v>38</v>
      </c>
      <c r="O1048" s="88"/>
      <c r="P1048" s="199">
        <f>O1048*H1048</f>
        <v>0</v>
      </c>
      <c r="Q1048" s="199">
        <v>0</v>
      </c>
      <c r="R1048" s="199">
        <f>Q1048*H1048</f>
        <v>0</v>
      </c>
      <c r="S1048" s="199">
        <v>0</v>
      </c>
      <c r="T1048" s="200">
        <f>S1048*H1048</f>
        <v>0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201" t="s">
        <v>113</v>
      </c>
      <c r="AT1048" s="201" t="s">
        <v>109</v>
      </c>
      <c r="AU1048" s="201" t="s">
        <v>73</v>
      </c>
      <c r="AY1048" s="14" t="s">
        <v>114</v>
      </c>
      <c r="BE1048" s="202">
        <f>IF(N1048="základní",J1048,0)</f>
        <v>0</v>
      </c>
      <c r="BF1048" s="202">
        <f>IF(N1048="snížená",J1048,0)</f>
        <v>0</v>
      </c>
      <c r="BG1048" s="202">
        <f>IF(N1048="zákl. přenesená",J1048,0)</f>
        <v>0</v>
      </c>
      <c r="BH1048" s="202">
        <f>IF(N1048="sníž. přenesená",J1048,0)</f>
        <v>0</v>
      </c>
      <c r="BI1048" s="202">
        <f>IF(N1048="nulová",J1048,0)</f>
        <v>0</v>
      </c>
      <c r="BJ1048" s="14" t="s">
        <v>81</v>
      </c>
      <c r="BK1048" s="202">
        <f>ROUND(I1048*H1048,2)</f>
        <v>0</v>
      </c>
      <c r="BL1048" s="14" t="s">
        <v>113</v>
      </c>
      <c r="BM1048" s="201" t="s">
        <v>3837</v>
      </c>
    </row>
    <row r="1049" s="2" customFormat="1" ht="21.75" customHeight="1">
      <c r="A1049" s="35"/>
      <c r="B1049" s="36"/>
      <c r="C1049" s="188" t="s">
        <v>3838</v>
      </c>
      <c r="D1049" s="188" t="s">
        <v>109</v>
      </c>
      <c r="E1049" s="189" t="s">
        <v>3839</v>
      </c>
      <c r="F1049" s="190" t="s">
        <v>3840</v>
      </c>
      <c r="G1049" s="191" t="s">
        <v>112</v>
      </c>
      <c r="H1049" s="192">
        <v>1</v>
      </c>
      <c r="I1049" s="193"/>
      <c r="J1049" s="194">
        <f>ROUND(I1049*H1049,2)</f>
        <v>0</v>
      </c>
      <c r="K1049" s="195"/>
      <c r="L1049" s="196"/>
      <c r="M1049" s="197" t="s">
        <v>1</v>
      </c>
      <c r="N1049" s="198" t="s">
        <v>38</v>
      </c>
      <c r="O1049" s="88"/>
      <c r="P1049" s="199">
        <f>O1049*H1049</f>
        <v>0</v>
      </c>
      <c r="Q1049" s="199">
        <v>0</v>
      </c>
      <c r="R1049" s="199">
        <f>Q1049*H1049</f>
        <v>0</v>
      </c>
      <c r="S1049" s="199">
        <v>0</v>
      </c>
      <c r="T1049" s="200">
        <f>S1049*H1049</f>
        <v>0</v>
      </c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R1049" s="201" t="s">
        <v>113</v>
      </c>
      <c r="AT1049" s="201" t="s">
        <v>109</v>
      </c>
      <c r="AU1049" s="201" t="s">
        <v>73</v>
      </c>
      <c r="AY1049" s="14" t="s">
        <v>114</v>
      </c>
      <c r="BE1049" s="202">
        <f>IF(N1049="základní",J1049,0)</f>
        <v>0</v>
      </c>
      <c r="BF1049" s="202">
        <f>IF(N1049="snížená",J1049,0)</f>
        <v>0</v>
      </c>
      <c r="BG1049" s="202">
        <f>IF(N1049="zákl. přenesená",J1049,0)</f>
        <v>0</v>
      </c>
      <c r="BH1049" s="202">
        <f>IF(N1049="sníž. přenesená",J1049,0)</f>
        <v>0</v>
      </c>
      <c r="BI1049" s="202">
        <f>IF(N1049="nulová",J1049,0)</f>
        <v>0</v>
      </c>
      <c r="BJ1049" s="14" t="s">
        <v>81</v>
      </c>
      <c r="BK1049" s="202">
        <f>ROUND(I1049*H1049,2)</f>
        <v>0</v>
      </c>
      <c r="BL1049" s="14" t="s">
        <v>113</v>
      </c>
      <c r="BM1049" s="201" t="s">
        <v>3841</v>
      </c>
    </row>
    <row r="1050" s="2" customFormat="1" ht="24.15" customHeight="1">
      <c r="A1050" s="35"/>
      <c r="B1050" s="36"/>
      <c r="C1050" s="188" t="s">
        <v>3842</v>
      </c>
      <c r="D1050" s="188" t="s">
        <v>109</v>
      </c>
      <c r="E1050" s="189" t="s">
        <v>3843</v>
      </c>
      <c r="F1050" s="190" t="s">
        <v>3844</v>
      </c>
      <c r="G1050" s="191" t="s">
        <v>112</v>
      </c>
      <c r="H1050" s="192">
        <v>1</v>
      </c>
      <c r="I1050" s="193"/>
      <c r="J1050" s="194">
        <f>ROUND(I1050*H1050,2)</f>
        <v>0</v>
      </c>
      <c r="K1050" s="195"/>
      <c r="L1050" s="196"/>
      <c r="M1050" s="197" t="s">
        <v>1</v>
      </c>
      <c r="N1050" s="198" t="s">
        <v>38</v>
      </c>
      <c r="O1050" s="88"/>
      <c r="P1050" s="199">
        <f>O1050*H1050</f>
        <v>0</v>
      </c>
      <c r="Q1050" s="199">
        <v>0</v>
      </c>
      <c r="R1050" s="199">
        <f>Q1050*H1050</f>
        <v>0</v>
      </c>
      <c r="S1050" s="199">
        <v>0</v>
      </c>
      <c r="T1050" s="200">
        <f>S1050*H1050</f>
        <v>0</v>
      </c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R1050" s="201" t="s">
        <v>113</v>
      </c>
      <c r="AT1050" s="201" t="s">
        <v>109</v>
      </c>
      <c r="AU1050" s="201" t="s">
        <v>73</v>
      </c>
      <c r="AY1050" s="14" t="s">
        <v>114</v>
      </c>
      <c r="BE1050" s="202">
        <f>IF(N1050="základní",J1050,0)</f>
        <v>0</v>
      </c>
      <c r="BF1050" s="202">
        <f>IF(N1050="snížená",J1050,0)</f>
        <v>0</v>
      </c>
      <c r="BG1050" s="202">
        <f>IF(N1050="zákl. přenesená",J1050,0)</f>
        <v>0</v>
      </c>
      <c r="BH1050" s="202">
        <f>IF(N1050="sníž. přenesená",J1050,0)</f>
        <v>0</v>
      </c>
      <c r="BI1050" s="202">
        <f>IF(N1050="nulová",J1050,0)</f>
        <v>0</v>
      </c>
      <c r="BJ1050" s="14" t="s">
        <v>81</v>
      </c>
      <c r="BK1050" s="202">
        <f>ROUND(I1050*H1050,2)</f>
        <v>0</v>
      </c>
      <c r="BL1050" s="14" t="s">
        <v>113</v>
      </c>
      <c r="BM1050" s="201" t="s">
        <v>3845</v>
      </c>
    </row>
    <row r="1051" s="2" customFormat="1" ht="24.15" customHeight="1">
      <c r="A1051" s="35"/>
      <c r="B1051" s="36"/>
      <c r="C1051" s="188" t="s">
        <v>3846</v>
      </c>
      <c r="D1051" s="188" t="s">
        <v>109</v>
      </c>
      <c r="E1051" s="189" t="s">
        <v>3847</v>
      </c>
      <c r="F1051" s="190" t="s">
        <v>3848</v>
      </c>
      <c r="G1051" s="191" t="s">
        <v>112</v>
      </c>
      <c r="H1051" s="192">
        <v>1</v>
      </c>
      <c r="I1051" s="193"/>
      <c r="J1051" s="194">
        <f>ROUND(I1051*H1051,2)</f>
        <v>0</v>
      </c>
      <c r="K1051" s="195"/>
      <c r="L1051" s="196"/>
      <c r="M1051" s="197" t="s">
        <v>1</v>
      </c>
      <c r="N1051" s="198" t="s">
        <v>38</v>
      </c>
      <c r="O1051" s="88"/>
      <c r="P1051" s="199">
        <f>O1051*H1051</f>
        <v>0</v>
      </c>
      <c r="Q1051" s="199">
        <v>0</v>
      </c>
      <c r="R1051" s="199">
        <f>Q1051*H1051</f>
        <v>0</v>
      </c>
      <c r="S1051" s="199">
        <v>0</v>
      </c>
      <c r="T1051" s="200">
        <f>S1051*H1051</f>
        <v>0</v>
      </c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R1051" s="201" t="s">
        <v>113</v>
      </c>
      <c r="AT1051" s="201" t="s">
        <v>109</v>
      </c>
      <c r="AU1051" s="201" t="s">
        <v>73</v>
      </c>
      <c r="AY1051" s="14" t="s">
        <v>114</v>
      </c>
      <c r="BE1051" s="202">
        <f>IF(N1051="základní",J1051,0)</f>
        <v>0</v>
      </c>
      <c r="BF1051" s="202">
        <f>IF(N1051="snížená",J1051,0)</f>
        <v>0</v>
      </c>
      <c r="BG1051" s="202">
        <f>IF(N1051="zákl. přenesená",J1051,0)</f>
        <v>0</v>
      </c>
      <c r="BH1051" s="202">
        <f>IF(N1051="sníž. přenesená",J1051,0)</f>
        <v>0</v>
      </c>
      <c r="BI1051" s="202">
        <f>IF(N1051="nulová",J1051,0)</f>
        <v>0</v>
      </c>
      <c r="BJ1051" s="14" t="s">
        <v>81</v>
      </c>
      <c r="BK1051" s="202">
        <f>ROUND(I1051*H1051,2)</f>
        <v>0</v>
      </c>
      <c r="BL1051" s="14" t="s">
        <v>113</v>
      </c>
      <c r="BM1051" s="201" t="s">
        <v>3849</v>
      </c>
    </row>
    <row r="1052" s="2" customFormat="1" ht="16.5" customHeight="1">
      <c r="A1052" s="35"/>
      <c r="B1052" s="36"/>
      <c r="C1052" s="188" t="s">
        <v>3850</v>
      </c>
      <c r="D1052" s="188" t="s">
        <v>109</v>
      </c>
      <c r="E1052" s="189" t="s">
        <v>3851</v>
      </c>
      <c r="F1052" s="190" t="s">
        <v>3852</v>
      </c>
      <c r="G1052" s="191" t="s">
        <v>112</v>
      </c>
      <c r="H1052" s="192">
        <v>1</v>
      </c>
      <c r="I1052" s="193"/>
      <c r="J1052" s="194">
        <f>ROUND(I1052*H1052,2)</f>
        <v>0</v>
      </c>
      <c r="K1052" s="195"/>
      <c r="L1052" s="196"/>
      <c r="M1052" s="197" t="s">
        <v>1</v>
      </c>
      <c r="N1052" s="198" t="s">
        <v>38</v>
      </c>
      <c r="O1052" s="88"/>
      <c r="P1052" s="199">
        <f>O1052*H1052</f>
        <v>0</v>
      </c>
      <c r="Q1052" s="199">
        <v>0</v>
      </c>
      <c r="R1052" s="199">
        <f>Q1052*H1052</f>
        <v>0</v>
      </c>
      <c r="S1052" s="199">
        <v>0</v>
      </c>
      <c r="T1052" s="200">
        <f>S1052*H1052</f>
        <v>0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201" t="s">
        <v>113</v>
      </c>
      <c r="AT1052" s="201" t="s">
        <v>109</v>
      </c>
      <c r="AU1052" s="201" t="s">
        <v>73</v>
      </c>
      <c r="AY1052" s="14" t="s">
        <v>114</v>
      </c>
      <c r="BE1052" s="202">
        <f>IF(N1052="základní",J1052,0)</f>
        <v>0</v>
      </c>
      <c r="BF1052" s="202">
        <f>IF(N1052="snížená",J1052,0)</f>
        <v>0</v>
      </c>
      <c r="BG1052" s="202">
        <f>IF(N1052="zákl. přenesená",J1052,0)</f>
        <v>0</v>
      </c>
      <c r="BH1052" s="202">
        <f>IF(N1052="sníž. přenesená",J1052,0)</f>
        <v>0</v>
      </c>
      <c r="BI1052" s="202">
        <f>IF(N1052="nulová",J1052,0)</f>
        <v>0</v>
      </c>
      <c r="BJ1052" s="14" t="s">
        <v>81</v>
      </c>
      <c r="BK1052" s="202">
        <f>ROUND(I1052*H1052,2)</f>
        <v>0</v>
      </c>
      <c r="BL1052" s="14" t="s">
        <v>113</v>
      </c>
      <c r="BM1052" s="201" t="s">
        <v>3853</v>
      </c>
    </row>
    <row r="1053" s="2" customFormat="1" ht="16.5" customHeight="1">
      <c r="A1053" s="35"/>
      <c r="B1053" s="36"/>
      <c r="C1053" s="188" t="s">
        <v>3854</v>
      </c>
      <c r="D1053" s="188" t="s">
        <v>109</v>
      </c>
      <c r="E1053" s="189" t="s">
        <v>3855</v>
      </c>
      <c r="F1053" s="190" t="s">
        <v>3856</v>
      </c>
      <c r="G1053" s="191" t="s">
        <v>112</v>
      </c>
      <c r="H1053" s="192">
        <v>1</v>
      </c>
      <c r="I1053" s="193"/>
      <c r="J1053" s="194">
        <f>ROUND(I1053*H1053,2)</f>
        <v>0</v>
      </c>
      <c r="K1053" s="195"/>
      <c r="L1053" s="196"/>
      <c r="M1053" s="197" t="s">
        <v>1</v>
      </c>
      <c r="N1053" s="198" t="s">
        <v>38</v>
      </c>
      <c r="O1053" s="88"/>
      <c r="P1053" s="199">
        <f>O1053*H1053</f>
        <v>0</v>
      </c>
      <c r="Q1053" s="199">
        <v>0</v>
      </c>
      <c r="R1053" s="199">
        <f>Q1053*H1053</f>
        <v>0</v>
      </c>
      <c r="S1053" s="199">
        <v>0</v>
      </c>
      <c r="T1053" s="200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201" t="s">
        <v>113</v>
      </c>
      <c r="AT1053" s="201" t="s">
        <v>109</v>
      </c>
      <c r="AU1053" s="201" t="s">
        <v>73</v>
      </c>
      <c r="AY1053" s="14" t="s">
        <v>114</v>
      </c>
      <c r="BE1053" s="202">
        <f>IF(N1053="základní",J1053,0)</f>
        <v>0</v>
      </c>
      <c r="BF1053" s="202">
        <f>IF(N1053="snížená",J1053,0)</f>
        <v>0</v>
      </c>
      <c r="BG1053" s="202">
        <f>IF(N1053="zákl. přenesená",J1053,0)</f>
        <v>0</v>
      </c>
      <c r="BH1053" s="202">
        <f>IF(N1053="sníž. přenesená",J1053,0)</f>
        <v>0</v>
      </c>
      <c r="BI1053" s="202">
        <f>IF(N1053="nulová",J1053,0)</f>
        <v>0</v>
      </c>
      <c r="BJ1053" s="14" t="s">
        <v>81</v>
      </c>
      <c r="BK1053" s="202">
        <f>ROUND(I1053*H1053,2)</f>
        <v>0</v>
      </c>
      <c r="BL1053" s="14" t="s">
        <v>113</v>
      </c>
      <c r="BM1053" s="201" t="s">
        <v>3857</v>
      </c>
    </row>
    <row r="1054" s="2" customFormat="1" ht="16.5" customHeight="1">
      <c r="A1054" s="35"/>
      <c r="B1054" s="36"/>
      <c r="C1054" s="188" t="s">
        <v>3858</v>
      </c>
      <c r="D1054" s="188" t="s">
        <v>109</v>
      </c>
      <c r="E1054" s="189" t="s">
        <v>3859</v>
      </c>
      <c r="F1054" s="190" t="s">
        <v>3860</v>
      </c>
      <c r="G1054" s="191" t="s">
        <v>112</v>
      </c>
      <c r="H1054" s="192">
        <v>1</v>
      </c>
      <c r="I1054" s="193"/>
      <c r="J1054" s="194">
        <f>ROUND(I1054*H1054,2)</f>
        <v>0</v>
      </c>
      <c r="K1054" s="195"/>
      <c r="L1054" s="196"/>
      <c r="M1054" s="197" t="s">
        <v>1</v>
      </c>
      <c r="N1054" s="198" t="s">
        <v>38</v>
      </c>
      <c r="O1054" s="88"/>
      <c r="P1054" s="199">
        <f>O1054*H1054</f>
        <v>0</v>
      </c>
      <c r="Q1054" s="199">
        <v>0</v>
      </c>
      <c r="R1054" s="199">
        <f>Q1054*H1054</f>
        <v>0</v>
      </c>
      <c r="S1054" s="199">
        <v>0</v>
      </c>
      <c r="T1054" s="200">
        <f>S1054*H1054</f>
        <v>0</v>
      </c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R1054" s="201" t="s">
        <v>113</v>
      </c>
      <c r="AT1054" s="201" t="s">
        <v>109</v>
      </c>
      <c r="AU1054" s="201" t="s">
        <v>73</v>
      </c>
      <c r="AY1054" s="14" t="s">
        <v>114</v>
      </c>
      <c r="BE1054" s="202">
        <f>IF(N1054="základní",J1054,0)</f>
        <v>0</v>
      </c>
      <c r="BF1054" s="202">
        <f>IF(N1054="snížená",J1054,0)</f>
        <v>0</v>
      </c>
      <c r="BG1054" s="202">
        <f>IF(N1054="zákl. přenesená",J1054,0)</f>
        <v>0</v>
      </c>
      <c r="BH1054" s="202">
        <f>IF(N1054="sníž. přenesená",J1054,0)</f>
        <v>0</v>
      </c>
      <c r="BI1054" s="202">
        <f>IF(N1054="nulová",J1054,0)</f>
        <v>0</v>
      </c>
      <c r="BJ1054" s="14" t="s">
        <v>81</v>
      </c>
      <c r="BK1054" s="202">
        <f>ROUND(I1054*H1054,2)</f>
        <v>0</v>
      </c>
      <c r="BL1054" s="14" t="s">
        <v>113</v>
      </c>
      <c r="BM1054" s="201" t="s">
        <v>3861</v>
      </c>
    </row>
    <row r="1055" s="2" customFormat="1" ht="21.75" customHeight="1">
      <c r="A1055" s="35"/>
      <c r="B1055" s="36"/>
      <c r="C1055" s="188" t="s">
        <v>3862</v>
      </c>
      <c r="D1055" s="188" t="s">
        <v>109</v>
      </c>
      <c r="E1055" s="189" t="s">
        <v>3863</v>
      </c>
      <c r="F1055" s="190" t="s">
        <v>3864</v>
      </c>
      <c r="G1055" s="191" t="s">
        <v>112</v>
      </c>
      <c r="H1055" s="192">
        <v>1</v>
      </c>
      <c r="I1055" s="193"/>
      <c r="J1055" s="194">
        <f>ROUND(I1055*H1055,2)</f>
        <v>0</v>
      </c>
      <c r="K1055" s="195"/>
      <c r="L1055" s="196"/>
      <c r="M1055" s="197" t="s">
        <v>1</v>
      </c>
      <c r="N1055" s="198" t="s">
        <v>38</v>
      </c>
      <c r="O1055" s="88"/>
      <c r="P1055" s="199">
        <f>O1055*H1055</f>
        <v>0</v>
      </c>
      <c r="Q1055" s="199">
        <v>0</v>
      </c>
      <c r="R1055" s="199">
        <f>Q1055*H1055</f>
        <v>0</v>
      </c>
      <c r="S1055" s="199">
        <v>0</v>
      </c>
      <c r="T1055" s="200">
        <f>S1055*H1055</f>
        <v>0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201" t="s">
        <v>113</v>
      </c>
      <c r="AT1055" s="201" t="s">
        <v>109</v>
      </c>
      <c r="AU1055" s="201" t="s">
        <v>73</v>
      </c>
      <c r="AY1055" s="14" t="s">
        <v>114</v>
      </c>
      <c r="BE1055" s="202">
        <f>IF(N1055="základní",J1055,0)</f>
        <v>0</v>
      </c>
      <c r="BF1055" s="202">
        <f>IF(N1055="snížená",J1055,0)</f>
        <v>0</v>
      </c>
      <c r="BG1055" s="202">
        <f>IF(N1055="zákl. přenesená",J1055,0)</f>
        <v>0</v>
      </c>
      <c r="BH1055" s="202">
        <f>IF(N1055="sníž. přenesená",J1055,0)</f>
        <v>0</v>
      </c>
      <c r="BI1055" s="202">
        <f>IF(N1055="nulová",J1055,0)</f>
        <v>0</v>
      </c>
      <c r="BJ1055" s="14" t="s">
        <v>81</v>
      </c>
      <c r="BK1055" s="202">
        <f>ROUND(I1055*H1055,2)</f>
        <v>0</v>
      </c>
      <c r="BL1055" s="14" t="s">
        <v>113</v>
      </c>
      <c r="BM1055" s="201" t="s">
        <v>3865</v>
      </c>
    </row>
    <row r="1056" s="2" customFormat="1" ht="21.75" customHeight="1">
      <c r="A1056" s="35"/>
      <c r="B1056" s="36"/>
      <c r="C1056" s="188" t="s">
        <v>3866</v>
      </c>
      <c r="D1056" s="188" t="s">
        <v>109</v>
      </c>
      <c r="E1056" s="189" t="s">
        <v>3867</v>
      </c>
      <c r="F1056" s="190" t="s">
        <v>3868</v>
      </c>
      <c r="G1056" s="191" t="s">
        <v>112</v>
      </c>
      <c r="H1056" s="192">
        <v>1</v>
      </c>
      <c r="I1056" s="193"/>
      <c r="J1056" s="194">
        <f>ROUND(I1056*H1056,2)</f>
        <v>0</v>
      </c>
      <c r="K1056" s="195"/>
      <c r="L1056" s="196"/>
      <c r="M1056" s="197" t="s">
        <v>1</v>
      </c>
      <c r="N1056" s="198" t="s">
        <v>38</v>
      </c>
      <c r="O1056" s="88"/>
      <c r="P1056" s="199">
        <f>O1056*H1056</f>
        <v>0</v>
      </c>
      <c r="Q1056" s="199">
        <v>0</v>
      </c>
      <c r="R1056" s="199">
        <f>Q1056*H1056</f>
        <v>0</v>
      </c>
      <c r="S1056" s="199">
        <v>0</v>
      </c>
      <c r="T1056" s="200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01" t="s">
        <v>113</v>
      </c>
      <c r="AT1056" s="201" t="s">
        <v>109</v>
      </c>
      <c r="AU1056" s="201" t="s">
        <v>73</v>
      </c>
      <c r="AY1056" s="14" t="s">
        <v>114</v>
      </c>
      <c r="BE1056" s="202">
        <f>IF(N1056="základní",J1056,0)</f>
        <v>0</v>
      </c>
      <c r="BF1056" s="202">
        <f>IF(N1056="snížená",J1056,0)</f>
        <v>0</v>
      </c>
      <c r="BG1056" s="202">
        <f>IF(N1056="zákl. přenesená",J1056,0)</f>
        <v>0</v>
      </c>
      <c r="BH1056" s="202">
        <f>IF(N1056="sníž. přenesená",J1056,0)</f>
        <v>0</v>
      </c>
      <c r="BI1056" s="202">
        <f>IF(N1056="nulová",J1056,0)</f>
        <v>0</v>
      </c>
      <c r="BJ1056" s="14" t="s">
        <v>81</v>
      </c>
      <c r="BK1056" s="202">
        <f>ROUND(I1056*H1056,2)</f>
        <v>0</v>
      </c>
      <c r="BL1056" s="14" t="s">
        <v>113</v>
      </c>
      <c r="BM1056" s="201" t="s">
        <v>3869</v>
      </c>
    </row>
    <row r="1057" s="2" customFormat="1" ht="16.5" customHeight="1">
      <c r="A1057" s="35"/>
      <c r="B1057" s="36"/>
      <c r="C1057" s="188" t="s">
        <v>3870</v>
      </c>
      <c r="D1057" s="188" t="s">
        <v>109</v>
      </c>
      <c r="E1057" s="189" t="s">
        <v>3871</v>
      </c>
      <c r="F1057" s="190" t="s">
        <v>3872</v>
      </c>
      <c r="G1057" s="191" t="s">
        <v>112</v>
      </c>
      <c r="H1057" s="192">
        <v>1</v>
      </c>
      <c r="I1057" s="193"/>
      <c r="J1057" s="194">
        <f>ROUND(I1057*H1057,2)</f>
        <v>0</v>
      </c>
      <c r="K1057" s="195"/>
      <c r="L1057" s="196"/>
      <c r="M1057" s="197" t="s">
        <v>1</v>
      </c>
      <c r="N1057" s="198" t="s">
        <v>38</v>
      </c>
      <c r="O1057" s="88"/>
      <c r="P1057" s="199">
        <f>O1057*H1057</f>
        <v>0</v>
      </c>
      <c r="Q1057" s="199">
        <v>0</v>
      </c>
      <c r="R1057" s="199">
        <f>Q1057*H1057</f>
        <v>0</v>
      </c>
      <c r="S1057" s="199">
        <v>0</v>
      </c>
      <c r="T1057" s="200">
        <f>S1057*H1057</f>
        <v>0</v>
      </c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R1057" s="201" t="s">
        <v>113</v>
      </c>
      <c r="AT1057" s="201" t="s">
        <v>109</v>
      </c>
      <c r="AU1057" s="201" t="s">
        <v>73</v>
      </c>
      <c r="AY1057" s="14" t="s">
        <v>114</v>
      </c>
      <c r="BE1057" s="202">
        <f>IF(N1057="základní",J1057,0)</f>
        <v>0</v>
      </c>
      <c r="BF1057" s="202">
        <f>IF(N1057="snížená",J1057,0)</f>
        <v>0</v>
      </c>
      <c r="BG1057" s="202">
        <f>IF(N1057="zákl. přenesená",J1057,0)</f>
        <v>0</v>
      </c>
      <c r="BH1057" s="202">
        <f>IF(N1057="sníž. přenesená",J1057,0)</f>
        <v>0</v>
      </c>
      <c r="BI1057" s="202">
        <f>IF(N1057="nulová",J1057,0)</f>
        <v>0</v>
      </c>
      <c r="BJ1057" s="14" t="s">
        <v>81</v>
      </c>
      <c r="BK1057" s="202">
        <f>ROUND(I1057*H1057,2)</f>
        <v>0</v>
      </c>
      <c r="BL1057" s="14" t="s">
        <v>113</v>
      </c>
      <c r="BM1057" s="201" t="s">
        <v>3873</v>
      </c>
    </row>
    <row r="1058" s="2" customFormat="1" ht="16.5" customHeight="1">
      <c r="A1058" s="35"/>
      <c r="B1058" s="36"/>
      <c r="C1058" s="188" t="s">
        <v>3874</v>
      </c>
      <c r="D1058" s="188" t="s">
        <v>109</v>
      </c>
      <c r="E1058" s="189" t="s">
        <v>3875</v>
      </c>
      <c r="F1058" s="190" t="s">
        <v>3876</v>
      </c>
      <c r="G1058" s="191" t="s">
        <v>112</v>
      </c>
      <c r="H1058" s="192">
        <v>1</v>
      </c>
      <c r="I1058" s="193"/>
      <c r="J1058" s="194">
        <f>ROUND(I1058*H1058,2)</f>
        <v>0</v>
      </c>
      <c r="K1058" s="195"/>
      <c r="L1058" s="196"/>
      <c r="M1058" s="197" t="s">
        <v>1</v>
      </c>
      <c r="N1058" s="198" t="s">
        <v>38</v>
      </c>
      <c r="O1058" s="88"/>
      <c r="P1058" s="199">
        <f>O1058*H1058</f>
        <v>0</v>
      </c>
      <c r="Q1058" s="199">
        <v>0</v>
      </c>
      <c r="R1058" s="199">
        <f>Q1058*H1058</f>
        <v>0</v>
      </c>
      <c r="S1058" s="199">
        <v>0</v>
      </c>
      <c r="T1058" s="200">
        <f>S1058*H1058</f>
        <v>0</v>
      </c>
      <c r="U1058" s="35"/>
      <c r="V1058" s="35"/>
      <c r="W1058" s="35"/>
      <c r="X1058" s="35"/>
      <c r="Y1058" s="35"/>
      <c r="Z1058" s="35"/>
      <c r="AA1058" s="35"/>
      <c r="AB1058" s="35"/>
      <c r="AC1058" s="35"/>
      <c r="AD1058" s="35"/>
      <c r="AE1058" s="35"/>
      <c r="AR1058" s="201" t="s">
        <v>113</v>
      </c>
      <c r="AT1058" s="201" t="s">
        <v>109</v>
      </c>
      <c r="AU1058" s="201" t="s">
        <v>73</v>
      </c>
      <c r="AY1058" s="14" t="s">
        <v>114</v>
      </c>
      <c r="BE1058" s="202">
        <f>IF(N1058="základní",J1058,0)</f>
        <v>0</v>
      </c>
      <c r="BF1058" s="202">
        <f>IF(N1058="snížená",J1058,0)</f>
        <v>0</v>
      </c>
      <c r="BG1058" s="202">
        <f>IF(N1058="zákl. přenesená",J1058,0)</f>
        <v>0</v>
      </c>
      <c r="BH1058" s="202">
        <f>IF(N1058="sníž. přenesená",J1058,0)</f>
        <v>0</v>
      </c>
      <c r="BI1058" s="202">
        <f>IF(N1058="nulová",J1058,0)</f>
        <v>0</v>
      </c>
      <c r="BJ1058" s="14" t="s">
        <v>81</v>
      </c>
      <c r="BK1058" s="202">
        <f>ROUND(I1058*H1058,2)</f>
        <v>0</v>
      </c>
      <c r="BL1058" s="14" t="s">
        <v>113</v>
      </c>
      <c r="BM1058" s="201" t="s">
        <v>3877</v>
      </c>
    </row>
    <row r="1059" s="2" customFormat="1" ht="16.5" customHeight="1">
      <c r="A1059" s="35"/>
      <c r="B1059" s="36"/>
      <c r="C1059" s="188" t="s">
        <v>3878</v>
      </c>
      <c r="D1059" s="188" t="s">
        <v>109</v>
      </c>
      <c r="E1059" s="189" t="s">
        <v>3879</v>
      </c>
      <c r="F1059" s="190" t="s">
        <v>3880</v>
      </c>
      <c r="G1059" s="191" t="s">
        <v>112</v>
      </c>
      <c r="H1059" s="192">
        <v>1</v>
      </c>
      <c r="I1059" s="193"/>
      <c r="J1059" s="194">
        <f>ROUND(I1059*H1059,2)</f>
        <v>0</v>
      </c>
      <c r="K1059" s="195"/>
      <c r="L1059" s="196"/>
      <c r="M1059" s="197" t="s">
        <v>1</v>
      </c>
      <c r="N1059" s="198" t="s">
        <v>38</v>
      </c>
      <c r="O1059" s="88"/>
      <c r="P1059" s="199">
        <f>O1059*H1059</f>
        <v>0</v>
      </c>
      <c r="Q1059" s="199">
        <v>0</v>
      </c>
      <c r="R1059" s="199">
        <f>Q1059*H1059</f>
        <v>0</v>
      </c>
      <c r="S1059" s="199">
        <v>0</v>
      </c>
      <c r="T1059" s="200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01" t="s">
        <v>113</v>
      </c>
      <c r="AT1059" s="201" t="s">
        <v>109</v>
      </c>
      <c r="AU1059" s="201" t="s">
        <v>73</v>
      </c>
      <c r="AY1059" s="14" t="s">
        <v>114</v>
      </c>
      <c r="BE1059" s="202">
        <f>IF(N1059="základní",J1059,0)</f>
        <v>0</v>
      </c>
      <c r="BF1059" s="202">
        <f>IF(N1059="snížená",J1059,0)</f>
        <v>0</v>
      </c>
      <c r="BG1059" s="202">
        <f>IF(N1059="zákl. přenesená",J1059,0)</f>
        <v>0</v>
      </c>
      <c r="BH1059" s="202">
        <f>IF(N1059="sníž. přenesená",J1059,0)</f>
        <v>0</v>
      </c>
      <c r="BI1059" s="202">
        <f>IF(N1059="nulová",J1059,0)</f>
        <v>0</v>
      </c>
      <c r="BJ1059" s="14" t="s">
        <v>81</v>
      </c>
      <c r="BK1059" s="202">
        <f>ROUND(I1059*H1059,2)</f>
        <v>0</v>
      </c>
      <c r="BL1059" s="14" t="s">
        <v>113</v>
      </c>
      <c r="BM1059" s="201" t="s">
        <v>3881</v>
      </c>
    </row>
    <row r="1060" s="2" customFormat="1" ht="16.5" customHeight="1">
      <c r="A1060" s="35"/>
      <c r="B1060" s="36"/>
      <c r="C1060" s="188" t="s">
        <v>3882</v>
      </c>
      <c r="D1060" s="188" t="s">
        <v>109</v>
      </c>
      <c r="E1060" s="189" t="s">
        <v>3883</v>
      </c>
      <c r="F1060" s="190" t="s">
        <v>3884</v>
      </c>
      <c r="G1060" s="191" t="s">
        <v>112</v>
      </c>
      <c r="H1060" s="192">
        <v>1</v>
      </c>
      <c r="I1060" s="193"/>
      <c r="J1060" s="194">
        <f>ROUND(I1060*H1060,2)</f>
        <v>0</v>
      </c>
      <c r="K1060" s="195"/>
      <c r="L1060" s="196"/>
      <c r="M1060" s="197" t="s">
        <v>1</v>
      </c>
      <c r="N1060" s="198" t="s">
        <v>38</v>
      </c>
      <c r="O1060" s="88"/>
      <c r="P1060" s="199">
        <f>O1060*H1060</f>
        <v>0</v>
      </c>
      <c r="Q1060" s="199">
        <v>0</v>
      </c>
      <c r="R1060" s="199">
        <f>Q1060*H1060</f>
        <v>0</v>
      </c>
      <c r="S1060" s="199">
        <v>0</v>
      </c>
      <c r="T1060" s="200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201" t="s">
        <v>113</v>
      </c>
      <c r="AT1060" s="201" t="s">
        <v>109</v>
      </c>
      <c r="AU1060" s="201" t="s">
        <v>73</v>
      </c>
      <c r="AY1060" s="14" t="s">
        <v>114</v>
      </c>
      <c r="BE1060" s="202">
        <f>IF(N1060="základní",J1060,0)</f>
        <v>0</v>
      </c>
      <c r="BF1060" s="202">
        <f>IF(N1060="snížená",J1060,0)</f>
        <v>0</v>
      </c>
      <c r="BG1060" s="202">
        <f>IF(N1060="zákl. přenesená",J1060,0)</f>
        <v>0</v>
      </c>
      <c r="BH1060" s="202">
        <f>IF(N1060="sníž. přenesená",J1060,0)</f>
        <v>0</v>
      </c>
      <c r="BI1060" s="202">
        <f>IF(N1060="nulová",J1060,0)</f>
        <v>0</v>
      </c>
      <c r="BJ1060" s="14" t="s">
        <v>81</v>
      </c>
      <c r="BK1060" s="202">
        <f>ROUND(I1060*H1060,2)</f>
        <v>0</v>
      </c>
      <c r="BL1060" s="14" t="s">
        <v>113</v>
      </c>
      <c r="BM1060" s="201" t="s">
        <v>3885</v>
      </c>
    </row>
    <row r="1061" s="2" customFormat="1" ht="16.5" customHeight="1">
      <c r="A1061" s="35"/>
      <c r="B1061" s="36"/>
      <c r="C1061" s="188" t="s">
        <v>3886</v>
      </c>
      <c r="D1061" s="188" t="s">
        <v>109</v>
      </c>
      <c r="E1061" s="189" t="s">
        <v>3887</v>
      </c>
      <c r="F1061" s="190" t="s">
        <v>3888</v>
      </c>
      <c r="G1061" s="191" t="s">
        <v>112</v>
      </c>
      <c r="H1061" s="192">
        <v>1</v>
      </c>
      <c r="I1061" s="193"/>
      <c r="J1061" s="194">
        <f>ROUND(I1061*H1061,2)</f>
        <v>0</v>
      </c>
      <c r="K1061" s="195"/>
      <c r="L1061" s="196"/>
      <c r="M1061" s="197" t="s">
        <v>1</v>
      </c>
      <c r="N1061" s="198" t="s">
        <v>38</v>
      </c>
      <c r="O1061" s="88"/>
      <c r="P1061" s="199">
        <f>O1061*H1061</f>
        <v>0</v>
      </c>
      <c r="Q1061" s="199">
        <v>0</v>
      </c>
      <c r="R1061" s="199">
        <f>Q1061*H1061</f>
        <v>0</v>
      </c>
      <c r="S1061" s="199">
        <v>0</v>
      </c>
      <c r="T1061" s="200">
        <f>S1061*H1061</f>
        <v>0</v>
      </c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R1061" s="201" t="s">
        <v>113</v>
      </c>
      <c r="AT1061" s="201" t="s">
        <v>109</v>
      </c>
      <c r="AU1061" s="201" t="s">
        <v>73</v>
      </c>
      <c r="AY1061" s="14" t="s">
        <v>114</v>
      </c>
      <c r="BE1061" s="202">
        <f>IF(N1061="základní",J1061,0)</f>
        <v>0</v>
      </c>
      <c r="BF1061" s="202">
        <f>IF(N1061="snížená",J1061,0)</f>
        <v>0</v>
      </c>
      <c r="BG1061" s="202">
        <f>IF(N1061="zákl. přenesená",J1061,0)</f>
        <v>0</v>
      </c>
      <c r="BH1061" s="202">
        <f>IF(N1061="sníž. přenesená",J1061,0)</f>
        <v>0</v>
      </c>
      <c r="BI1061" s="202">
        <f>IF(N1061="nulová",J1061,0)</f>
        <v>0</v>
      </c>
      <c r="BJ1061" s="14" t="s">
        <v>81</v>
      </c>
      <c r="BK1061" s="202">
        <f>ROUND(I1061*H1061,2)</f>
        <v>0</v>
      </c>
      <c r="BL1061" s="14" t="s">
        <v>113</v>
      </c>
      <c r="BM1061" s="201" t="s">
        <v>3889</v>
      </c>
    </row>
    <row r="1062" s="2" customFormat="1" ht="16.5" customHeight="1">
      <c r="A1062" s="35"/>
      <c r="B1062" s="36"/>
      <c r="C1062" s="188" t="s">
        <v>3890</v>
      </c>
      <c r="D1062" s="188" t="s">
        <v>109</v>
      </c>
      <c r="E1062" s="189" t="s">
        <v>3891</v>
      </c>
      <c r="F1062" s="190" t="s">
        <v>3892</v>
      </c>
      <c r="G1062" s="191" t="s">
        <v>112</v>
      </c>
      <c r="H1062" s="192">
        <v>1</v>
      </c>
      <c r="I1062" s="193"/>
      <c r="J1062" s="194">
        <f>ROUND(I1062*H1062,2)</f>
        <v>0</v>
      </c>
      <c r="K1062" s="195"/>
      <c r="L1062" s="196"/>
      <c r="M1062" s="197" t="s">
        <v>1</v>
      </c>
      <c r="N1062" s="198" t="s">
        <v>38</v>
      </c>
      <c r="O1062" s="88"/>
      <c r="P1062" s="199">
        <f>O1062*H1062</f>
        <v>0</v>
      </c>
      <c r="Q1062" s="199">
        <v>0</v>
      </c>
      <c r="R1062" s="199">
        <f>Q1062*H1062</f>
        <v>0</v>
      </c>
      <c r="S1062" s="199">
        <v>0</v>
      </c>
      <c r="T1062" s="200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01" t="s">
        <v>113</v>
      </c>
      <c r="AT1062" s="201" t="s">
        <v>109</v>
      </c>
      <c r="AU1062" s="201" t="s">
        <v>73</v>
      </c>
      <c r="AY1062" s="14" t="s">
        <v>114</v>
      </c>
      <c r="BE1062" s="202">
        <f>IF(N1062="základní",J1062,0)</f>
        <v>0</v>
      </c>
      <c r="BF1062" s="202">
        <f>IF(N1062="snížená",J1062,0)</f>
        <v>0</v>
      </c>
      <c r="BG1062" s="202">
        <f>IF(N1062="zákl. přenesená",J1062,0)</f>
        <v>0</v>
      </c>
      <c r="BH1062" s="202">
        <f>IF(N1062="sníž. přenesená",J1062,0)</f>
        <v>0</v>
      </c>
      <c r="BI1062" s="202">
        <f>IF(N1062="nulová",J1062,0)</f>
        <v>0</v>
      </c>
      <c r="BJ1062" s="14" t="s">
        <v>81</v>
      </c>
      <c r="BK1062" s="202">
        <f>ROUND(I1062*H1062,2)</f>
        <v>0</v>
      </c>
      <c r="BL1062" s="14" t="s">
        <v>113</v>
      </c>
      <c r="BM1062" s="201" t="s">
        <v>3893</v>
      </c>
    </row>
    <row r="1063" s="2" customFormat="1" ht="16.5" customHeight="1">
      <c r="A1063" s="35"/>
      <c r="B1063" s="36"/>
      <c r="C1063" s="188" t="s">
        <v>3894</v>
      </c>
      <c r="D1063" s="188" t="s">
        <v>109</v>
      </c>
      <c r="E1063" s="189" t="s">
        <v>3895</v>
      </c>
      <c r="F1063" s="190" t="s">
        <v>3896</v>
      </c>
      <c r="G1063" s="191" t="s">
        <v>112</v>
      </c>
      <c r="H1063" s="192">
        <v>1</v>
      </c>
      <c r="I1063" s="193"/>
      <c r="J1063" s="194">
        <f>ROUND(I1063*H1063,2)</f>
        <v>0</v>
      </c>
      <c r="K1063" s="195"/>
      <c r="L1063" s="196"/>
      <c r="M1063" s="197" t="s">
        <v>1</v>
      </c>
      <c r="N1063" s="198" t="s">
        <v>38</v>
      </c>
      <c r="O1063" s="88"/>
      <c r="P1063" s="199">
        <f>O1063*H1063</f>
        <v>0</v>
      </c>
      <c r="Q1063" s="199">
        <v>0</v>
      </c>
      <c r="R1063" s="199">
        <f>Q1063*H1063</f>
        <v>0</v>
      </c>
      <c r="S1063" s="199">
        <v>0</v>
      </c>
      <c r="T1063" s="200">
        <f>S1063*H1063</f>
        <v>0</v>
      </c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R1063" s="201" t="s">
        <v>113</v>
      </c>
      <c r="AT1063" s="201" t="s">
        <v>109</v>
      </c>
      <c r="AU1063" s="201" t="s">
        <v>73</v>
      </c>
      <c r="AY1063" s="14" t="s">
        <v>114</v>
      </c>
      <c r="BE1063" s="202">
        <f>IF(N1063="základní",J1063,0)</f>
        <v>0</v>
      </c>
      <c r="BF1063" s="202">
        <f>IF(N1063="snížená",J1063,0)</f>
        <v>0</v>
      </c>
      <c r="BG1063" s="202">
        <f>IF(N1063="zákl. přenesená",J1063,0)</f>
        <v>0</v>
      </c>
      <c r="BH1063" s="202">
        <f>IF(N1063="sníž. přenesená",J1063,0)</f>
        <v>0</v>
      </c>
      <c r="BI1063" s="202">
        <f>IF(N1063="nulová",J1063,0)</f>
        <v>0</v>
      </c>
      <c r="BJ1063" s="14" t="s">
        <v>81</v>
      </c>
      <c r="BK1063" s="202">
        <f>ROUND(I1063*H1063,2)</f>
        <v>0</v>
      </c>
      <c r="BL1063" s="14" t="s">
        <v>113</v>
      </c>
      <c r="BM1063" s="201" t="s">
        <v>3897</v>
      </c>
    </row>
    <row r="1064" s="2" customFormat="1" ht="24.15" customHeight="1">
      <c r="A1064" s="35"/>
      <c r="B1064" s="36"/>
      <c r="C1064" s="188" t="s">
        <v>3898</v>
      </c>
      <c r="D1064" s="188" t="s">
        <v>109</v>
      </c>
      <c r="E1064" s="189" t="s">
        <v>3899</v>
      </c>
      <c r="F1064" s="190" t="s">
        <v>3900</v>
      </c>
      <c r="G1064" s="191" t="s">
        <v>112</v>
      </c>
      <c r="H1064" s="192">
        <v>1</v>
      </c>
      <c r="I1064" s="193"/>
      <c r="J1064" s="194">
        <f>ROUND(I1064*H1064,2)</f>
        <v>0</v>
      </c>
      <c r="K1064" s="195"/>
      <c r="L1064" s="196"/>
      <c r="M1064" s="197" t="s">
        <v>1</v>
      </c>
      <c r="N1064" s="198" t="s">
        <v>38</v>
      </c>
      <c r="O1064" s="88"/>
      <c r="P1064" s="199">
        <f>O1064*H1064</f>
        <v>0</v>
      </c>
      <c r="Q1064" s="199">
        <v>0</v>
      </c>
      <c r="R1064" s="199">
        <f>Q1064*H1064</f>
        <v>0</v>
      </c>
      <c r="S1064" s="199">
        <v>0</v>
      </c>
      <c r="T1064" s="200">
        <f>S1064*H1064</f>
        <v>0</v>
      </c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R1064" s="201" t="s">
        <v>113</v>
      </c>
      <c r="AT1064" s="201" t="s">
        <v>109</v>
      </c>
      <c r="AU1064" s="201" t="s">
        <v>73</v>
      </c>
      <c r="AY1064" s="14" t="s">
        <v>114</v>
      </c>
      <c r="BE1064" s="202">
        <f>IF(N1064="základní",J1064,0)</f>
        <v>0</v>
      </c>
      <c r="BF1064" s="202">
        <f>IF(N1064="snížená",J1064,0)</f>
        <v>0</v>
      </c>
      <c r="BG1064" s="202">
        <f>IF(N1064="zákl. přenesená",J1064,0)</f>
        <v>0</v>
      </c>
      <c r="BH1064" s="202">
        <f>IF(N1064="sníž. přenesená",J1064,0)</f>
        <v>0</v>
      </c>
      <c r="BI1064" s="202">
        <f>IF(N1064="nulová",J1064,0)</f>
        <v>0</v>
      </c>
      <c r="BJ1064" s="14" t="s">
        <v>81</v>
      </c>
      <c r="BK1064" s="202">
        <f>ROUND(I1064*H1064,2)</f>
        <v>0</v>
      </c>
      <c r="BL1064" s="14" t="s">
        <v>113</v>
      </c>
      <c r="BM1064" s="201" t="s">
        <v>3901</v>
      </c>
    </row>
    <row r="1065" s="2" customFormat="1" ht="21.75" customHeight="1">
      <c r="A1065" s="35"/>
      <c r="B1065" s="36"/>
      <c r="C1065" s="188" t="s">
        <v>3902</v>
      </c>
      <c r="D1065" s="188" t="s">
        <v>109</v>
      </c>
      <c r="E1065" s="189" t="s">
        <v>3903</v>
      </c>
      <c r="F1065" s="190" t="s">
        <v>3904</v>
      </c>
      <c r="G1065" s="191" t="s">
        <v>112</v>
      </c>
      <c r="H1065" s="192">
        <v>1</v>
      </c>
      <c r="I1065" s="193"/>
      <c r="J1065" s="194">
        <f>ROUND(I1065*H1065,2)</f>
        <v>0</v>
      </c>
      <c r="K1065" s="195"/>
      <c r="L1065" s="196"/>
      <c r="M1065" s="197" t="s">
        <v>1</v>
      </c>
      <c r="N1065" s="198" t="s">
        <v>38</v>
      </c>
      <c r="O1065" s="88"/>
      <c r="P1065" s="199">
        <f>O1065*H1065</f>
        <v>0</v>
      </c>
      <c r="Q1065" s="199">
        <v>0</v>
      </c>
      <c r="R1065" s="199">
        <f>Q1065*H1065</f>
        <v>0</v>
      </c>
      <c r="S1065" s="199">
        <v>0</v>
      </c>
      <c r="T1065" s="200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201" t="s">
        <v>113</v>
      </c>
      <c r="AT1065" s="201" t="s">
        <v>109</v>
      </c>
      <c r="AU1065" s="201" t="s">
        <v>73</v>
      </c>
      <c r="AY1065" s="14" t="s">
        <v>114</v>
      </c>
      <c r="BE1065" s="202">
        <f>IF(N1065="základní",J1065,0)</f>
        <v>0</v>
      </c>
      <c r="BF1065" s="202">
        <f>IF(N1065="snížená",J1065,0)</f>
        <v>0</v>
      </c>
      <c r="BG1065" s="202">
        <f>IF(N1065="zákl. přenesená",J1065,0)</f>
        <v>0</v>
      </c>
      <c r="BH1065" s="202">
        <f>IF(N1065="sníž. přenesená",J1065,0)</f>
        <v>0</v>
      </c>
      <c r="BI1065" s="202">
        <f>IF(N1065="nulová",J1065,0)</f>
        <v>0</v>
      </c>
      <c r="BJ1065" s="14" t="s">
        <v>81</v>
      </c>
      <c r="BK1065" s="202">
        <f>ROUND(I1065*H1065,2)</f>
        <v>0</v>
      </c>
      <c r="BL1065" s="14" t="s">
        <v>113</v>
      </c>
      <c r="BM1065" s="201" t="s">
        <v>3905</v>
      </c>
    </row>
    <row r="1066" s="2" customFormat="1" ht="21.75" customHeight="1">
      <c r="A1066" s="35"/>
      <c r="B1066" s="36"/>
      <c r="C1066" s="188" t="s">
        <v>3906</v>
      </c>
      <c r="D1066" s="188" t="s">
        <v>109</v>
      </c>
      <c r="E1066" s="189" t="s">
        <v>3907</v>
      </c>
      <c r="F1066" s="190" t="s">
        <v>3908</v>
      </c>
      <c r="G1066" s="191" t="s">
        <v>112</v>
      </c>
      <c r="H1066" s="192">
        <v>1</v>
      </c>
      <c r="I1066" s="193"/>
      <c r="J1066" s="194">
        <f>ROUND(I1066*H1066,2)</f>
        <v>0</v>
      </c>
      <c r="K1066" s="195"/>
      <c r="L1066" s="196"/>
      <c r="M1066" s="197" t="s">
        <v>1</v>
      </c>
      <c r="N1066" s="198" t="s">
        <v>38</v>
      </c>
      <c r="O1066" s="88"/>
      <c r="P1066" s="199">
        <f>O1066*H1066</f>
        <v>0</v>
      </c>
      <c r="Q1066" s="199">
        <v>0</v>
      </c>
      <c r="R1066" s="199">
        <f>Q1066*H1066</f>
        <v>0</v>
      </c>
      <c r="S1066" s="199">
        <v>0</v>
      </c>
      <c r="T1066" s="200">
        <f>S1066*H1066</f>
        <v>0</v>
      </c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R1066" s="201" t="s">
        <v>113</v>
      </c>
      <c r="AT1066" s="201" t="s">
        <v>109</v>
      </c>
      <c r="AU1066" s="201" t="s">
        <v>73</v>
      </c>
      <c r="AY1066" s="14" t="s">
        <v>114</v>
      </c>
      <c r="BE1066" s="202">
        <f>IF(N1066="základní",J1066,0)</f>
        <v>0</v>
      </c>
      <c r="BF1066" s="202">
        <f>IF(N1066="snížená",J1066,0)</f>
        <v>0</v>
      </c>
      <c r="BG1066" s="202">
        <f>IF(N1066="zákl. přenesená",J1066,0)</f>
        <v>0</v>
      </c>
      <c r="BH1066" s="202">
        <f>IF(N1066="sníž. přenesená",J1066,0)</f>
        <v>0</v>
      </c>
      <c r="BI1066" s="202">
        <f>IF(N1066="nulová",J1066,0)</f>
        <v>0</v>
      </c>
      <c r="BJ1066" s="14" t="s">
        <v>81</v>
      </c>
      <c r="BK1066" s="202">
        <f>ROUND(I1066*H1066,2)</f>
        <v>0</v>
      </c>
      <c r="BL1066" s="14" t="s">
        <v>113</v>
      </c>
      <c r="BM1066" s="201" t="s">
        <v>3909</v>
      </c>
    </row>
    <row r="1067" s="2" customFormat="1" ht="16.5" customHeight="1">
      <c r="A1067" s="35"/>
      <c r="B1067" s="36"/>
      <c r="C1067" s="188" t="s">
        <v>3910</v>
      </c>
      <c r="D1067" s="188" t="s">
        <v>109</v>
      </c>
      <c r="E1067" s="189" t="s">
        <v>3911</v>
      </c>
      <c r="F1067" s="190" t="s">
        <v>3912</v>
      </c>
      <c r="G1067" s="191" t="s">
        <v>112</v>
      </c>
      <c r="H1067" s="192">
        <v>1</v>
      </c>
      <c r="I1067" s="193"/>
      <c r="J1067" s="194">
        <f>ROUND(I1067*H1067,2)</f>
        <v>0</v>
      </c>
      <c r="K1067" s="195"/>
      <c r="L1067" s="196"/>
      <c r="M1067" s="197" t="s">
        <v>1</v>
      </c>
      <c r="N1067" s="198" t="s">
        <v>38</v>
      </c>
      <c r="O1067" s="88"/>
      <c r="P1067" s="199">
        <f>O1067*H1067</f>
        <v>0</v>
      </c>
      <c r="Q1067" s="199">
        <v>0</v>
      </c>
      <c r="R1067" s="199">
        <f>Q1067*H1067</f>
        <v>0</v>
      </c>
      <c r="S1067" s="199">
        <v>0</v>
      </c>
      <c r="T1067" s="200">
        <f>S1067*H1067</f>
        <v>0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201" t="s">
        <v>113</v>
      </c>
      <c r="AT1067" s="201" t="s">
        <v>109</v>
      </c>
      <c r="AU1067" s="201" t="s">
        <v>73</v>
      </c>
      <c r="AY1067" s="14" t="s">
        <v>114</v>
      </c>
      <c r="BE1067" s="202">
        <f>IF(N1067="základní",J1067,0)</f>
        <v>0</v>
      </c>
      <c r="BF1067" s="202">
        <f>IF(N1067="snížená",J1067,0)</f>
        <v>0</v>
      </c>
      <c r="BG1067" s="202">
        <f>IF(N1067="zákl. přenesená",J1067,0)</f>
        <v>0</v>
      </c>
      <c r="BH1067" s="202">
        <f>IF(N1067="sníž. přenesená",J1067,0)</f>
        <v>0</v>
      </c>
      <c r="BI1067" s="202">
        <f>IF(N1067="nulová",J1067,0)</f>
        <v>0</v>
      </c>
      <c r="BJ1067" s="14" t="s">
        <v>81</v>
      </c>
      <c r="BK1067" s="202">
        <f>ROUND(I1067*H1067,2)</f>
        <v>0</v>
      </c>
      <c r="BL1067" s="14" t="s">
        <v>113</v>
      </c>
      <c r="BM1067" s="201" t="s">
        <v>3913</v>
      </c>
    </row>
    <row r="1068" s="2" customFormat="1" ht="16.5" customHeight="1">
      <c r="A1068" s="35"/>
      <c r="B1068" s="36"/>
      <c r="C1068" s="188" t="s">
        <v>3914</v>
      </c>
      <c r="D1068" s="188" t="s">
        <v>109</v>
      </c>
      <c r="E1068" s="189" t="s">
        <v>3915</v>
      </c>
      <c r="F1068" s="190" t="s">
        <v>3916</v>
      </c>
      <c r="G1068" s="191" t="s">
        <v>112</v>
      </c>
      <c r="H1068" s="192">
        <v>1</v>
      </c>
      <c r="I1068" s="193"/>
      <c r="J1068" s="194">
        <f>ROUND(I1068*H1068,2)</f>
        <v>0</v>
      </c>
      <c r="K1068" s="195"/>
      <c r="L1068" s="196"/>
      <c r="M1068" s="197" t="s">
        <v>1</v>
      </c>
      <c r="N1068" s="198" t="s">
        <v>38</v>
      </c>
      <c r="O1068" s="88"/>
      <c r="P1068" s="199">
        <f>O1068*H1068</f>
        <v>0</v>
      </c>
      <c r="Q1068" s="199">
        <v>0</v>
      </c>
      <c r="R1068" s="199">
        <f>Q1068*H1068</f>
        <v>0</v>
      </c>
      <c r="S1068" s="199">
        <v>0</v>
      </c>
      <c r="T1068" s="200">
        <f>S1068*H1068</f>
        <v>0</v>
      </c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R1068" s="201" t="s">
        <v>113</v>
      </c>
      <c r="AT1068" s="201" t="s">
        <v>109</v>
      </c>
      <c r="AU1068" s="201" t="s">
        <v>73</v>
      </c>
      <c r="AY1068" s="14" t="s">
        <v>114</v>
      </c>
      <c r="BE1068" s="202">
        <f>IF(N1068="základní",J1068,0)</f>
        <v>0</v>
      </c>
      <c r="BF1068" s="202">
        <f>IF(N1068="snížená",J1068,0)</f>
        <v>0</v>
      </c>
      <c r="BG1068" s="202">
        <f>IF(N1068="zákl. přenesená",J1068,0)</f>
        <v>0</v>
      </c>
      <c r="BH1068" s="202">
        <f>IF(N1068="sníž. přenesená",J1068,0)</f>
        <v>0</v>
      </c>
      <c r="BI1068" s="202">
        <f>IF(N1068="nulová",J1068,0)</f>
        <v>0</v>
      </c>
      <c r="BJ1068" s="14" t="s">
        <v>81</v>
      </c>
      <c r="BK1068" s="202">
        <f>ROUND(I1068*H1068,2)</f>
        <v>0</v>
      </c>
      <c r="BL1068" s="14" t="s">
        <v>113</v>
      </c>
      <c r="BM1068" s="201" t="s">
        <v>3917</v>
      </c>
    </row>
    <row r="1069" s="2" customFormat="1" ht="16.5" customHeight="1">
      <c r="A1069" s="35"/>
      <c r="B1069" s="36"/>
      <c r="C1069" s="188" t="s">
        <v>3918</v>
      </c>
      <c r="D1069" s="188" t="s">
        <v>109</v>
      </c>
      <c r="E1069" s="189" t="s">
        <v>3919</v>
      </c>
      <c r="F1069" s="190" t="s">
        <v>3920</v>
      </c>
      <c r="G1069" s="191" t="s">
        <v>112</v>
      </c>
      <c r="H1069" s="192">
        <v>1</v>
      </c>
      <c r="I1069" s="193"/>
      <c r="J1069" s="194">
        <f>ROUND(I1069*H1069,2)</f>
        <v>0</v>
      </c>
      <c r="K1069" s="195"/>
      <c r="L1069" s="196"/>
      <c r="M1069" s="197" t="s">
        <v>1</v>
      </c>
      <c r="N1069" s="198" t="s">
        <v>38</v>
      </c>
      <c r="O1069" s="88"/>
      <c r="P1069" s="199">
        <f>O1069*H1069</f>
        <v>0</v>
      </c>
      <c r="Q1069" s="199">
        <v>0</v>
      </c>
      <c r="R1069" s="199">
        <f>Q1069*H1069</f>
        <v>0</v>
      </c>
      <c r="S1069" s="199">
        <v>0</v>
      </c>
      <c r="T1069" s="200">
        <f>S1069*H1069</f>
        <v>0</v>
      </c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R1069" s="201" t="s">
        <v>113</v>
      </c>
      <c r="AT1069" s="201" t="s">
        <v>109</v>
      </c>
      <c r="AU1069" s="201" t="s">
        <v>73</v>
      </c>
      <c r="AY1069" s="14" t="s">
        <v>114</v>
      </c>
      <c r="BE1069" s="202">
        <f>IF(N1069="základní",J1069,0)</f>
        <v>0</v>
      </c>
      <c r="BF1069" s="202">
        <f>IF(N1069="snížená",J1069,0)</f>
        <v>0</v>
      </c>
      <c r="BG1069" s="202">
        <f>IF(N1069="zákl. přenesená",J1069,0)</f>
        <v>0</v>
      </c>
      <c r="BH1069" s="202">
        <f>IF(N1069="sníž. přenesená",J1069,0)</f>
        <v>0</v>
      </c>
      <c r="BI1069" s="202">
        <f>IF(N1069="nulová",J1069,0)</f>
        <v>0</v>
      </c>
      <c r="BJ1069" s="14" t="s">
        <v>81</v>
      </c>
      <c r="BK1069" s="202">
        <f>ROUND(I1069*H1069,2)</f>
        <v>0</v>
      </c>
      <c r="BL1069" s="14" t="s">
        <v>113</v>
      </c>
      <c r="BM1069" s="201" t="s">
        <v>3921</v>
      </c>
    </row>
    <row r="1070" s="2" customFormat="1" ht="16.5" customHeight="1">
      <c r="A1070" s="35"/>
      <c r="B1070" s="36"/>
      <c r="C1070" s="188" t="s">
        <v>3922</v>
      </c>
      <c r="D1070" s="188" t="s">
        <v>109</v>
      </c>
      <c r="E1070" s="189" t="s">
        <v>3923</v>
      </c>
      <c r="F1070" s="190" t="s">
        <v>3924</v>
      </c>
      <c r="G1070" s="191" t="s">
        <v>112</v>
      </c>
      <c r="H1070" s="192">
        <v>1</v>
      </c>
      <c r="I1070" s="193"/>
      <c r="J1070" s="194">
        <f>ROUND(I1070*H1070,2)</f>
        <v>0</v>
      </c>
      <c r="K1070" s="195"/>
      <c r="L1070" s="196"/>
      <c r="M1070" s="197" t="s">
        <v>1</v>
      </c>
      <c r="N1070" s="198" t="s">
        <v>38</v>
      </c>
      <c r="O1070" s="88"/>
      <c r="P1070" s="199">
        <f>O1070*H1070</f>
        <v>0</v>
      </c>
      <c r="Q1070" s="199">
        <v>0</v>
      </c>
      <c r="R1070" s="199">
        <f>Q1070*H1070</f>
        <v>0</v>
      </c>
      <c r="S1070" s="199">
        <v>0</v>
      </c>
      <c r="T1070" s="200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201" t="s">
        <v>113</v>
      </c>
      <c r="AT1070" s="201" t="s">
        <v>109</v>
      </c>
      <c r="AU1070" s="201" t="s">
        <v>73</v>
      </c>
      <c r="AY1070" s="14" t="s">
        <v>114</v>
      </c>
      <c r="BE1070" s="202">
        <f>IF(N1070="základní",J1070,0)</f>
        <v>0</v>
      </c>
      <c r="BF1070" s="202">
        <f>IF(N1070="snížená",J1070,0)</f>
        <v>0</v>
      </c>
      <c r="BG1070" s="202">
        <f>IF(N1070="zákl. přenesená",J1070,0)</f>
        <v>0</v>
      </c>
      <c r="BH1070" s="202">
        <f>IF(N1070="sníž. přenesená",J1070,0)</f>
        <v>0</v>
      </c>
      <c r="BI1070" s="202">
        <f>IF(N1070="nulová",J1070,0)</f>
        <v>0</v>
      </c>
      <c r="BJ1070" s="14" t="s">
        <v>81</v>
      </c>
      <c r="BK1070" s="202">
        <f>ROUND(I1070*H1070,2)</f>
        <v>0</v>
      </c>
      <c r="BL1070" s="14" t="s">
        <v>113</v>
      </c>
      <c r="BM1070" s="201" t="s">
        <v>3925</v>
      </c>
    </row>
    <row r="1071" s="2" customFormat="1" ht="16.5" customHeight="1">
      <c r="A1071" s="35"/>
      <c r="B1071" s="36"/>
      <c r="C1071" s="188" t="s">
        <v>3926</v>
      </c>
      <c r="D1071" s="188" t="s">
        <v>109</v>
      </c>
      <c r="E1071" s="189" t="s">
        <v>3927</v>
      </c>
      <c r="F1071" s="190" t="s">
        <v>3928</v>
      </c>
      <c r="G1071" s="191" t="s">
        <v>112</v>
      </c>
      <c r="H1071" s="192">
        <v>1</v>
      </c>
      <c r="I1071" s="193"/>
      <c r="J1071" s="194">
        <f>ROUND(I1071*H1071,2)</f>
        <v>0</v>
      </c>
      <c r="K1071" s="195"/>
      <c r="L1071" s="196"/>
      <c r="M1071" s="197" t="s">
        <v>1</v>
      </c>
      <c r="N1071" s="198" t="s">
        <v>38</v>
      </c>
      <c r="O1071" s="88"/>
      <c r="P1071" s="199">
        <f>O1071*H1071</f>
        <v>0</v>
      </c>
      <c r="Q1071" s="199">
        <v>0</v>
      </c>
      <c r="R1071" s="199">
        <f>Q1071*H1071</f>
        <v>0</v>
      </c>
      <c r="S1071" s="199">
        <v>0</v>
      </c>
      <c r="T1071" s="200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201" t="s">
        <v>113</v>
      </c>
      <c r="AT1071" s="201" t="s">
        <v>109</v>
      </c>
      <c r="AU1071" s="201" t="s">
        <v>73</v>
      </c>
      <c r="AY1071" s="14" t="s">
        <v>114</v>
      </c>
      <c r="BE1071" s="202">
        <f>IF(N1071="základní",J1071,0)</f>
        <v>0</v>
      </c>
      <c r="BF1071" s="202">
        <f>IF(N1071="snížená",J1071,0)</f>
        <v>0</v>
      </c>
      <c r="BG1071" s="202">
        <f>IF(N1071="zákl. přenesená",J1071,0)</f>
        <v>0</v>
      </c>
      <c r="BH1071" s="202">
        <f>IF(N1071="sníž. přenesená",J1071,0)</f>
        <v>0</v>
      </c>
      <c r="BI1071" s="202">
        <f>IF(N1071="nulová",J1071,0)</f>
        <v>0</v>
      </c>
      <c r="BJ1071" s="14" t="s">
        <v>81</v>
      </c>
      <c r="BK1071" s="202">
        <f>ROUND(I1071*H1071,2)</f>
        <v>0</v>
      </c>
      <c r="BL1071" s="14" t="s">
        <v>113</v>
      </c>
      <c r="BM1071" s="201" t="s">
        <v>3929</v>
      </c>
    </row>
    <row r="1072" s="2" customFormat="1" ht="16.5" customHeight="1">
      <c r="A1072" s="35"/>
      <c r="B1072" s="36"/>
      <c r="C1072" s="188" t="s">
        <v>3930</v>
      </c>
      <c r="D1072" s="188" t="s">
        <v>109</v>
      </c>
      <c r="E1072" s="189" t="s">
        <v>3931</v>
      </c>
      <c r="F1072" s="190" t="s">
        <v>3932</v>
      </c>
      <c r="G1072" s="191" t="s">
        <v>112</v>
      </c>
      <c r="H1072" s="192">
        <v>1</v>
      </c>
      <c r="I1072" s="193"/>
      <c r="J1072" s="194">
        <f>ROUND(I1072*H1072,2)</f>
        <v>0</v>
      </c>
      <c r="K1072" s="195"/>
      <c r="L1072" s="196"/>
      <c r="M1072" s="197" t="s">
        <v>1</v>
      </c>
      <c r="N1072" s="198" t="s">
        <v>38</v>
      </c>
      <c r="O1072" s="88"/>
      <c r="P1072" s="199">
        <f>O1072*H1072</f>
        <v>0</v>
      </c>
      <c r="Q1072" s="199">
        <v>0</v>
      </c>
      <c r="R1072" s="199">
        <f>Q1072*H1072</f>
        <v>0</v>
      </c>
      <c r="S1072" s="199">
        <v>0</v>
      </c>
      <c r="T1072" s="200">
        <f>S1072*H1072</f>
        <v>0</v>
      </c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R1072" s="201" t="s">
        <v>113</v>
      </c>
      <c r="AT1072" s="201" t="s">
        <v>109</v>
      </c>
      <c r="AU1072" s="201" t="s">
        <v>73</v>
      </c>
      <c r="AY1072" s="14" t="s">
        <v>114</v>
      </c>
      <c r="BE1072" s="202">
        <f>IF(N1072="základní",J1072,0)</f>
        <v>0</v>
      </c>
      <c r="BF1072" s="202">
        <f>IF(N1072="snížená",J1072,0)</f>
        <v>0</v>
      </c>
      <c r="BG1072" s="202">
        <f>IF(N1072="zákl. přenesená",J1072,0)</f>
        <v>0</v>
      </c>
      <c r="BH1072" s="202">
        <f>IF(N1072="sníž. přenesená",J1072,0)</f>
        <v>0</v>
      </c>
      <c r="BI1072" s="202">
        <f>IF(N1072="nulová",J1072,0)</f>
        <v>0</v>
      </c>
      <c r="BJ1072" s="14" t="s">
        <v>81</v>
      </c>
      <c r="BK1072" s="202">
        <f>ROUND(I1072*H1072,2)</f>
        <v>0</v>
      </c>
      <c r="BL1072" s="14" t="s">
        <v>113</v>
      </c>
      <c r="BM1072" s="201" t="s">
        <v>3933</v>
      </c>
    </row>
    <row r="1073" s="2" customFormat="1" ht="16.5" customHeight="1">
      <c r="A1073" s="35"/>
      <c r="B1073" s="36"/>
      <c r="C1073" s="188" t="s">
        <v>3934</v>
      </c>
      <c r="D1073" s="188" t="s">
        <v>109</v>
      </c>
      <c r="E1073" s="189" t="s">
        <v>3935</v>
      </c>
      <c r="F1073" s="190" t="s">
        <v>3936</v>
      </c>
      <c r="G1073" s="191" t="s">
        <v>112</v>
      </c>
      <c r="H1073" s="192">
        <v>1</v>
      </c>
      <c r="I1073" s="193"/>
      <c r="J1073" s="194">
        <f>ROUND(I1073*H1073,2)</f>
        <v>0</v>
      </c>
      <c r="K1073" s="195"/>
      <c r="L1073" s="196"/>
      <c r="M1073" s="197" t="s">
        <v>1</v>
      </c>
      <c r="N1073" s="198" t="s">
        <v>38</v>
      </c>
      <c r="O1073" s="88"/>
      <c r="P1073" s="199">
        <f>O1073*H1073</f>
        <v>0</v>
      </c>
      <c r="Q1073" s="199">
        <v>0</v>
      </c>
      <c r="R1073" s="199">
        <f>Q1073*H1073</f>
        <v>0</v>
      </c>
      <c r="S1073" s="199">
        <v>0</v>
      </c>
      <c r="T1073" s="200">
        <f>S1073*H1073</f>
        <v>0</v>
      </c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R1073" s="201" t="s">
        <v>113</v>
      </c>
      <c r="AT1073" s="201" t="s">
        <v>109</v>
      </c>
      <c r="AU1073" s="201" t="s">
        <v>73</v>
      </c>
      <c r="AY1073" s="14" t="s">
        <v>114</v>
      </c>
      <c r="BE1073" s="202">
        <f>IF(N1073="základní",J1073,0)</f>
        <v>0</v>
      </c>
      <c r="BF1073" s="202">
        <f>IF(N1073="snížená",J1073,0)</f>
        <v>0</v>
      </c>
      <c r="BG1073" s="202">
        <f>IF(N1073="zákl. přenesená",J1073,0)</f>
        <v>0</v>
      </c>
      <c r="BH1073" s="202">
        <f>IF(N1073="sníž. přenesená",J1073,0)</f>
        <v>0</v>
      </c>
      <c r="BI1073" s="202">
        <f>IF(N1073="nulová",J1073,0)</f>
        <v>0</v>
      </c>
      <c r="BJ1073" s="14" t="s">
        <v>81</v>
      </c>
      <c r="BK1073" s="202">
        <f>ROUND(I1073*H1073,2)</f>
        <v>0</v>
      </c>
      <c r="BL1073" s="14" t="s">
        <v>113</v>
      </c>
      <c r="BM1073" s="201" t="s">
        <v>3937</v>
      </c>
    </row>
    <row r="1074" s="2" customFormat="1" ht="16.5" customHeight="1">
      <c r="A1074" s="35"/>
      <c r="B1074" s="36"/>
      <c r="C1074" s="188" t="s">
        <v>3938</v>
      </c>
      <c r="D1074" s="188" t="s">
        <v>109</v>
      </c>
      <c r="E1074" s="189" t="s">
        <v>3939</v>
      </c>
      <c r="F1074" s="190" t="s">
        <v>3940</v>
      </c>
      <c r="G1074" s="191" t="s">
        <v>112</v>
      </c>
      <c r="H1074" s="192">
        <v>1</v>
      </c>
      <c r="I1074" s="193"/>
      <c r="J1074" s="194">
        <f>ROUND(I1074*H1074,2)</f>
        <v>0</v>
      </c>
      <c r="K1074" s="195"/>
      <c r="L1074" s="196"/>
      <c r="M1074" s="197" t="s">
        <v>1</v>
      </c>
      <c r="N1074" s="198" t="s">
        <v>38</v>
      </c>
      <c r="O1074" s="88"/>
      <c r="P1074" s="199">
        <f>O1074*H1074</f>
        <v>0</v>
      </c>
      <c r="Q1074" s="199">
        <v>0</v>
      </c>
      <c r="R1074" s="199">
        <f>Q1074*H1074</f>
        <v>0</v>
      </c>
      <c r="S1074" s="199">
        <v>0</v>
      </c>
      <c r="T1074" s="200">
        <f>S1074*H1074</f>
        <v>0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201" t="s">
        <v>113</v>
      </c>
      <c r="AT1074" s="201" t="s">
        <v>109</v>
      </c>
      <c r="AU1074" s="201" t="s">
        <v>73</v>
      </c>
      <c r="AY1074" s="14" t="s">
        <v>114</v>
      </c>
      <c r="BE1074" s="202">
        <f>IF(N1074="základní",J1074,0)</f>
        <v>0</v>
      </c>
      <c r="BF1074" s="202">
        <f>IF(N1074="snížená",J1074,0)</f>
        <v>0</v>
      </c>
      <c r="BG1074" s="202">
        <f>IF(N1074="zákl. přenesená",J1074,0)</f>
        <v>0</v>
      </c>
      <c r="BH1074" s="202">
        <f>IF(N1074="sníž. přenesená",J1074,0)</f>
        <v>0</v>
      </c>
      <c r="BI1074" s="202">
        <f>IF(N1074="nulová",J1074,0)</f>
        <v>0</v>
      </c>
      <c r="BJ1074" s="14" t="s">
        <v>81</v>
      </c>
      <c r="BK1074" s="202">
        <f>ROUND(I1074*H1074,2)</f>
        <v>0</v>
      </c>
      <c r="BL1074" s="14" t="s">
        <v>113</v>
      </c>
      <c r="BM1074" s="201" t="s">
        <v>3941</v>
      </c>
    </row>
    <row r="1075" s="2" customFormat="1" ht="24.15" customHeight="1">
      <c r="A1075" s="35"/>
      <c r="B1075" s="36"/>
      <c r="C1075" s="188" t="s">
        <v>3942</v>
      </c>
      <c r="D1075" s="188" t="s">
        <v>109</v>
      </c>
      <c r="E1075" s="189" t="s">
        <v>3943</v>
      </c>
      <c r="F1075" s="190" t="s">
        <v>3944</v>
      </c>
      <c r="G1075" s="191" t="s">
        <v>112</v>
      </c>
      <c r="H1075" s="192">
        <v>1</v>
      </c>
      <c r="I1075" s="193"/>
      <c r="J1075" s="194">
        <f>ROUND(I1075*H1075,2)</f>
        <v>0</v>
      </c>
      <c r="K1075" s="195"/>
      <c r="L1075" s="196"/>
      <c r="M1075" s="197" t="s">
        <v>1</v>
      </c>
      <c r="N1075" s="198" t="s">
        <v>38</v>
      </c>
      <c r="O1075" s="88"/>
      <c r="P1075" s="199">
        <f>O1075*H1075</f>
        <v>0</v>
      </c>
      <c r="Q1075" s="199">
        <v>0</v>
      </c>
      <c r="R1075" s="199">
        <f>Q1075*H1075</f>
        <v>0</v>
      </c>
      <c r="S1075" s="199">
        <v>0</v>
      </c>
      <c r="T1075" s="200">
        <f>S1075*H1075</f>
        <v>0</v>
      </c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R1075" s="201" t="s">
        <v>113</v>
      </c>
      <c r="AT1075" s="201" t="s">
        <v>109</v>
      </c>
      <c r="AU1075" s="201" t="s">
        <v>73</v>
      </c>
      <c r="AY1075" s="14" t="s">
        <v>114</v>
      </c>
      <c r="BE1075" s="202">
        <f>IF(N1075="základní",J1075,0)</f>
        <v>0</v>
      </c>
      <c r="BF1075" s="202">
        <f>IF(N1075="snížená",J1075,0)</f>
        <v>0</v>
      </c>
      <c r="BG1075" s="202">
        <f>IF(N1075="zákl. přenesená",J1075,0)</f>
        <v>0</v>
      </c>
      <c r="BH1075" s="202">
        <f>IF(N1075="sníž. přenesená",J1075,0)</f>
        <v>0</v>
      </c>
      <c r="BI1075" s="202">
        <f>IF(N1075="nulová",J1075,0)</f>
        <v>0</v>
      </c>
      <c r="BJ1075" s="14" t="s">
        <v>81</v>
      </c>
      <c r="BK1075" s="202">
        <f>ROUND(I1075*H1075,2)</f>
        <v>0</v>
      </c>
      <c r="BL1075" s="14" t="s">
        <v>113</v>
      </c>
      <c r="BM1075" s="201" t="s">
        <v>3945</v>
      </c>
    </row>
    <row r="1076" s="2" customFormat="1" ht="16.5" customHeight="1">
      <c r="A1076" s="35"/>
      <c r="B1076" s="36"/>
      <c r="C1076" s="188" t="s">
        <v>3946</v>
      </c>
      <c r="D1076" s="188" t="s">
        <v>109</v>
      </c>
      <c r="E1076" s="189" t="s">
        <v>3947</v>
      </c>
      <c r="F1076" s="190" t="s">
        <v>3948</v>
      </c>
      <c r="G1076" s="191" t="s">
        <v>112</v>
      </c>
      <c r="H1076" s="192">
        <v>1</v>
      </c>
      <c r="I1076" s="193"/>
      <c r="J1076" s="194">
        <f>ROUND(I1076*H1076,2)</f>
        <v>0</v>
      </c>
      <c r="K1076" s="195"/>
      <c r="L1076" s="196"/>
      <c r="M1076" s="197" t="s">
        <v>1</v>
      </c>
      <c r="N1076" s="198" t="s">
        <v>38</v>
      </c>
      <c r="O1076" s="88"/>
      <c r="P1076" s="199">
        <f>O1076*H1076</f>
        <v>0</v>
      </c>
      <c r="Q1076" s="199">
        <v>0</v>
      </c>
      <c r="R1076" s="199">
        <f>Q1076*H1076</f>
        <v>0</v>
      </c>
      <c r="S1076" s="199">
        <v>0</v>
      </c>
      <c r="T1076" s="200">
        <f>S1076*H1076</f>
        <v>0</v>
      </c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R1076" s="201" t="s">
        <v>113</v>
      </c>
      <c r="AT1076" s="201" t="s">
        <v>109</v>
      </c>
      <c r="AU1076" s="201" t="s">
        <v>73</v>
      </c>
      <c r="AY1076" s="14" t="s">
        <v>114</v>
      </c>
      <c r="BE1076" s="202">
        <f>IF(N1076="základní",J1076,0)</f>
        <v>0</v>
      </c>
      <c r="BF1076" s="202">
        <f>IF(N1076="snížená",J1076,0)</f>
        <v>0</v>
      </c>
      <c r="BG1076" s="202">
        <f>IF(N1076="zákl. přenesená",J1076,0)</f>
        <v>0</v>
      </c>
      <c r="BH1076" s="202">
        <f>IF(N1076="sníž. přenesená",J1076,0)</f>
        <v>0</v>
      </c>
      <c r="BI1076" s="202">
        <f>IF(N1076="nulová",J1076,0)</f>
        <v>0</v>
      </c>
      <c r="BJ1076" s="14" t="s">
        <v>81</v>
      </c>
      <c r="BK1076" s="202">
        <f>ROUND(I1076*H1076,2)</f>
        <v>0</v>
      </c>
      <c r="BL1076" s="14" t="s">
        <v>113</v>
      </c>
      <c r="BM1076" s="201" t="s">
        <v>3949</v>
      </c>
    </row>
    <row r="1077" s="2" customFormat="1" ht="24.15" customHeight="1">
      <c r="A1077" s="35"/>
      <c r="B1077" s="36"/>
      <c r="C1077" s="188" t="s">
        <v>3950</v>
      </c>
      <c r="D1077" s="188" t="s">
        <v>109</v>
      </c>
      <c r="E1077" s="189" t="s">
        <v>3951</v>
      </c>
      <c r="F1077" s="190" t="s">
        <v>3952</v>
      </c>
      <c r="G1077" s="191" t="s">
        <v>112</v>
      </c>
      <c r="H1077" s="192">
        <v>1</v>
      </c>
      <c r="I1077" s="193"/>
      <c r="J1077" s="194">
        <f>ROUND(I1077*H1077,2)</f>
        <v>0</v>
      </c>
      <c r="K1077" s="195"/>
      <c r="L1077" s="196"/>
      <c r="M1077" s="197" t="s">
        <v>1</v>
      </c>
      <c r="N1077" s="198" t="s">
        <v>38</v>
      </c>
      <c r="O1077" s="88"/>
      <c r="P1077" s="199">
        <f>O1077*H1077</f>
        <v>0</v>
      </c>
      <c r="Q1077" s="199">
        <v>0</v>
      </c>
      <c r="R1077" s="199">
        <f>Q1077*H1077</f>
        <v>0</v>
      </c>
      <c r="S1077" s="199">
        <v>0</v>
      </c>
      <c r="T1077" s="200">
        <f>S1077*H1077</f>
        <v>0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201" t="s">
        <v>113</v>
      </c>
      <c r="AT1077" s="201" t="s">
        <v>109</v>
      </c>
      <c r="AU1077" s="201" t="s">
        <v>73</v>
      </c>
      <c r="AY1077" s="14" t="s">
        <v>114</v>
      </c>
      <c r="BE1077" s="202">
        <f>IF(N1077="základní",J1077,0)</f>
        <v>0</v>
      </c>
      <c r="BF1077" s="202">
        <f>IF(N1077="snížená",J1077,0)</f>
        <v>0</v>
      </c>
      <c r="BG1077" s="202">
        <f>IF(N1077="zákl. přenesená",J1077,0)</f>
        <v>0</v>
      </c>
      <c r="BH1077" s="202">
        <f>IF(N1077="sníž. přenesená",J1077,0)</f>
        <v>0</v>
      </c>
      <c r="BI1077" s="202">
        <f>IF(N1077="nulová",J1077,0)</f>
        <v>0</v>
      </c>
      <c r="BJ1077" s="14" t="s">
        <v>81</v>
      </c>
      <c r="BK1077" s="202">
        <f>ROUND(I1077*H1077,2)</f>
        <v>0</v>
      </c>
      <c r="BL1077" s="14" t="s">
        <v>113</v>
      </c>
      <c r="BM1077" s="201" t="s">
        <v>3953</v>
      </c>
    </row>
    <row r="1078" s="2" customFormat="1" ht="16.5" customHeight="1">
      <c r="A1078" s="35"/>
      <c r="B1078" s="36"/>
      <c r="C1078" s="188" t="s">
        <v>3954</v>
      </c>
      <c r="D1078" s="188" t="s">
        <v>109</v>
      </c>
      <c r="E1078" s="189" t="s">
        <v>3955</v>
      </c>
      <c r="F1078" s="190" t="s">
        <v>3956</v>
      </c>
      <c r="G1078" s="191" t="s">
        <v>112</v>
      </c>
      <c r="H1078" s="192">
        <v>1</v>
      </c>
      <c r="I1078" s="193"/>
      <c r="J1078" s="194">
        <f>ROUND(I1078*H1078,2)</f>
        <v>0</v>
      </c>
      <c r="K1078" s="195"/>
      <c r="L1078" s="196"/>
      <c r="M1078" s="197" t="s">
        <v>1</v>
      </c>
      <c r="N1078" s="198" t="s">
        <v>38</v>
      </c>
      <c r="O1078" s="88"/>
      <c r="P1078" s="199">
        <f>O1078*H1078</f>
        <v>0</v>
      </c>
      <c r="Q1078" s="199">
        <v>0</v>
      </c>
      <c r="R1078" s="199">
        <f>Q1078*H1078</f>
        <v>0</v>
      </c>
      <c r="S1078" s="199">
        <v>0</v>
      </c>
      <c r="T1078" s="200">
        <f>S1078*H1078</f>
        <v>0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201" t="s">
        <v>113</v>
      </c>
      <c r="AT1078" s="201" t="s">
        <v>109</v>
      </c>
      <c r="AU1078" s="201" t="s">
        <v>73</v>
      </c>
      <c r="AY1078" s="14" t="s">
        <v>114</v>
      </c>
      <c r="BE1078" s="202">
        <f>IF(N1078="základní",J1078,0)</f>
        <v>0</v>
      </c>
      <c r="BF1078" s="202">
        <f>IF(N1078="snížená",J1078,0)</f>
        <v>0</v>
      </c>
      <c r="BG1078" s="202">
        <f>IF(N1078="zákl. přenesená",J1078,0)</f>
        <v>0</v>
      </c>
      <c r="BH1078" s="202">
        <f>IF(N1078="sníž. přenesená",J1078,0)</f>
        <v>0</v>
      </c>
      <c r="BI1078" s="202">
        <f>IF(N1078="nulová",J1078,0)</f>
        <v>0</v>
      </c>
      <c r="BJ1078" s="14" t="s">
        <v>81</v>
      </c>
      <c r="BK1078" s="202">
        <f>ROUND(I1078*H1078,2)</f>
        <v>0</v>
      </c>
      <c r="BL1078" s="14" t="s">
        <v>113</v>
      </c>
      <c r="BM1078" s="201" t="s">
        <v>3957</v>
      </c>
    </row>
    <row r="1079" s="2" customFormat="1" ht="16.5" customHeight="1">
      <c r="A1079" s="35"/>
      <c r="B1079" s="36"/>
      <c r="C1079" s="188" t="s">
        <v>3958</v>
      </c>
      <c r="D1079" s="188" t="s">
        <v>109</v>
      </c>
      <c r="E1079" s="189" t="s">
        <v>3959</v>
      </c>
      <c r="F1079" s="190" t="s">
        <v>3960</v>
      </c>
      <c r="G1079" s="191" t="s">
        <v>112</v>
      </c>
      <c r="H1079" s="192">
        <v>1</v>
      </c>
      <c r="I1079" s="193"/>
      <c r="J1079" s="194">
        <f>ROUND(I1079*H1079,2)</f>
        <v>0</v>
      </c>
      <c r="K1079" s="195"/>
      <c r="L1079" s="196"/>
      <c r="M1079" s="197" t="s">
        <v>1</v>
      </c>
      <c r="N1079" s="198" t="s">
        <v>38</v>
      </c>
      <c r="O1079" s="88"/>
      <c r="P1079" s="199">
        <f>O1079*H1079</f>
        <v>0</v>
      </c>
      <c r="Q1079" s="199">
        <v>0</v>
      </c>
      <c r="R1079" s="199">
        <f>Q1079*H1079</f>
        <v>0</v>
      </c>
      <c r="S1079" s="199">
        <v>0</v>
      </c>
      <c r="T1079" s="200">
        <f>S1079*H1079</f>
        <v>0</v>
      </c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R1079" s="201" t="s">
        <v>113</v>
      </c>
      <c r="AT1079" s="201" t="s">
        <v>109</v>
      </c>
      <c r="AU1079" s="201" t="s">
        <v>73</v>
      </c>
      <c r="AY1079" s="14" t="s">
        <v>114</v>
      </c>
      <c r="BE1079" s="202">
        <f>IF(N1079="základní",J1079,0)</f>
        <v>0</v>
      </c>
      <c r="BF1079" s="202">
        <f>IF(N1079="snížená",J1079,0)</f>
        <v>0</v>
      </c>
      <c r="BG1079" s="202">
        <f>IF(N1079="zákl. přenesená",J1079,0)</f>
        <v>0</v>
      </c>
      <c r="BH1079" s="202">
        <f>IF(N1079="sníž. přenesená",J1079,0)</f>
        <v>0</v>
      </c>
      <c r="BI1079" s="202">
        <f>IF(N1079="nulová",J1079,0)</f>
        <v>0</v>
      </c>
      <c r="BJ1079" s="14" t="s">
        <v>81</v>
      </c>
      <c r="BK1079" s="202">
        <f>ROUND(I1079*H1079,2)</f>
        <v>0</v>
      </c>
      <c r="BL1079" s="14" t="s">
        <v>113</v>
      </c>
      <c r="BM1079" s="201" t="s">
        <v>3961</v>
      </c>
    </row>
    <row r="1080" s="2" customFormat="1" ht="21.75" customHeight="1">
      <c r="A1080" s="35"/>
      <c r="B1080" s="36"/>
      <c r="C1080" s="188" t="s">
        <v>3962</v>
      </c>
      <c r="D1080" s="188" t="s">
        <v>109</v>
      </c>
      <c r="E1080" s="189" t="s">
        <v>3963</v>
      </c>
      <c r="F1080" s="190" t="s">
        <v>3964</v>
      </c>
      <c r="G1080" s="191" t="s">
        <v>112</v>
      </c>
      <c r="H1080" s="192">
        <v>1</v>
      </c>
      <c r="I1080" s="193"/>
      <c r="J1080" s="194">
        <f>ROUND(I1080*H1080,2)</f>
        <v>0</v>
      </c>
      <c r="K1080" s="195"/>
      <c r="L1080" s="196"/>
      <c r="M1080" s="197" t="s">
        <v>1</v>
      </c>
      <c r="N1080" s="198" t="s">
        <v>38</v>
      </c>
      <c r="O1080" s="88"/>
      <c r="P1080" s="199">
        <f>O1080*H1080</f>
        <v>0</v>
      </c>
      <c r="Q1080" s="199">
        <v>0</v>
      </c>
      <c r="R1080" s="199">
        <f>Q1080*H1080</f>
        <v>0</v>
      </c>
      <c r="S1080" s="199">
        <v>0</v>
      </c>
      <c r="T1080" s="200">
        <f>S1080*H1080</f>
        <v>0</v>
      </c>
      <c r="U1080" s="35"/>
      <c r="V1080" s="35"/>
      <c r="W1080" s="35"/>
      <c r="X1080" s="35"/>
      <c r="Y1080" s="35"/>
      <c r="Z1080" s="35"/>
      <c r="AA1080" s="35"/>
      <c r="AB1080" s="35"/>
      <c r="AC1080" s="35"/>
      <c r="AD1080" s="35"/>
      <c r="AE1080" s="35"/>
      <c r="AR1080" s="201" t="s">
        <v>113</v>
      </c>
      <c r="AT1080" s="201" t="s">
        <v>109</v>
      </c>
      <c r="AU1080" s="201" t="s">
        <v>73</v>
      </c>
      <c r="AY1080" s="14" t="s">
        <v>114</v>
      </c>
      <c r="BE1080" s="202">
        <f>IF(N1080="základní",J1080,0)</f>
        <v>0</v>
      </c>
      <c r="BF1080" s="202">
        <f>IF(N1080="snížená",J1080,0)</f>
        <v>0</v>
      </c>
      <c r="BG1080" s="202">
        <f>IF(N1080="zákl. přenesená",J1080,0)</f>
        <v>0</v>
      </c>
      <c r="BH1080" s="202">
        <f>IF(N1080="sníž. přenesená",J1080,0)</f>
        <v>0</v>
      </c>
      <c r="BI1080" s="202">
        <f>IF(N1080="nulová",J1080,0)</f>
        <v>0</v>
      </c>
      <c r="BJ1080" s="14" t="s">
        <v>81</v>
      </c>
      <c r="BK1080" s="202">
        <f>ROUND(I1080*H1080,2)</f>
        <v>0</v>
      </c>
      <c r="BL1080" s="14" t="s">
        <v>113</v>
      </c>
      <c r="BM1080" s="201" t="s">
        <v>3965</v>
      </c>
    </row>
    <row r="1081" s="2" customFormat="1" ht="16.5" customHeight="1">
      <c r="A1081" s="35"/>
      <c r="B1081" s="36"/>
      <c r="C1081" s="188" t="s">
        <v>3966</v>
      </c>
      <c r="D1081" s="188" t="s">
        <v>109</v>
      </c>
      <c r="E1081" s="189" t="s">
        <v>3967</v>
      </c>
      <c r="F1081" s="190" t="s">
        <v>3968</v>
      </c>
      <c r="G1081" s="191" t="s">
        <v>112</v>
      </c>
      <c r="H1081" s="192">
        <v>1</v>
      </c>
      <c r="I1081" s="193"/>
      <c r="J1081" s="194">
        <f>ROUND(I1081*H1081,2)</f>
        <v>0</v>
      </c>
      <c r="K1081" s="195"/>
      <c r="L1081" s="196"/>
      <c r="M1081" s="197" t="s">
        <v>1</v>
      </c>
      <c r="N1081" s="198" t="s">
        <v>38</v>
      </c>
      <c r="O1081" s="88"/>
      <c r="P1081" s="199">
        <f>O1081*H1081</f>
        <v>0</v>
      </c>
      <c r="Q1081" s="199">
        <v>0</v>
      </c>
      <c r="R1081" s="199">
        <f>Q1081*H1081</f>
        <v>0</v>
      </c>
      <c r="S1081" s="199">
        <v>0</v>
      </c>
      <c r="T1081" s="200">
        <f>S1081*H1081</f>
        <v>0</v>
      </c>
      <c r="U1081" s="35"/>
      <c r="V1081" s="35"/>
      <c r="W1081" s="35"/>
      <c r="X1081" s="35"/>
      <c r="Y1081" s="35"/>
      <c r="Z1081" s="35"/>
      <c r="AA1081" s="35"/>
      <c r="AB1081" s="35"/>
      <c r="AC1081" s="35"/>
      <c r="AD1081" s="35"/>
      <c r="AE1081" s="35"/>
      <c r="AR1081" s="201" t="s">
        <v>113</v>
      </c>
      <c r="AT1081" s="201" t="s">
        <v>109</v>
      </c>
      <c r="AU1081" s="201" t="s">
        <v>73</v>
      </c>
      <c r="AY1081" s="14" t="s">
        <v>114</v>
      </c>
      <c r="BE1081" s="202">
        <f>IF(N1081="základní",J1081,0)</f>
        <v>0</v>
      </c>
      <c r="BF1081" s="202">
        <f>IF(N1081="snížená",J1081,0)</f>
        <v>0</v>
      </c>
      <c r="BG1081" s="202">
        <f>IF(N1081="zákl. přenesená",J1081,0)</f>
        <v>0</v>
      </c>
      <c r="BH1081" s="202">
        <f>IF(N1081="sníž. přenesená",J1081,0)</f>
        <v>0</v>
      </c>
      <c r="BI1081" s="202">
        <f>IF(N1081="nulová",J1081,0)</f>
        <v>0</v>
      </c>
      <c r="BJ1081" s="14" t="s">
        <v>81</v>
      </c>
      <c r="BK1081" s="202">
        <f>ROUND(I1081*H1081,2)</f>
        <v>0</v>
      </c>
      <c r="BL1081" s="14" t="s">
        <v>113</v>
      </c>
      <c r="BM1081" s="201" t="s">
        <v>3969</v>
      </c>
    </row>
    <row r="1082" s="2" customFormat="1" ht="21.75" customHeight="1">
      <c r="A1082" s="35"/>
      <c r="B1082" s="36"/>
      <c r="C1082" s="188" t="s">
        <v>3970</v>
      </c>
      <c r="D1082" s="188" t="s">
        <v>109</v>
      </c>
      <c r="E1082" s="189" t="s">
        <v>3971</v>
      </c>
      <c r="F1082" s="190" t="s">
        <v>3972</v>
      </c>
      <c r="G1082" s="191" t="s">
        <v>112</v>
      </c>
      <c r="H1082" s="192">
        <v>1</v>
      </c>
      <c r="I1082" s="193"/>
      <c r="J1082" s="194">
        <f>ROUND(I1082*H1082,2)</f>
        <v>0</v>
      </c>
      <c r="K1082" s="195"/>
      <c r="L1082" s="196"/>
      <c r="M1082" s="197" t="s">
        <v>1</v>
      </c>
      <c r="N1082" s="198" t="s">
        <v>38</v>
      </c>
      <c r="O1082" s="88"/>
      <c r="P1082" s="199">
        <f>O1082*H1082</f>
        <v>0</v>
      </c>
      <c r="Q1082" s="199">
        <v>0</v>
      </c>
      <c r="R1082" s="199">
        <f>Q1082*H1082</f>
        <v>0</v>
      </c>
      <c r="S1082" s="199">
        <v>0</v>
      </c>
      <c r="T1082" s="200">
        <f>S1082*H1082</f>
        <v>0</v>
      </c>
      <c r="U1082" s="35"/>
      <c r="V1082" s="35"/>
      <c r="W1082" s="35"/>
      <c r="X1082" s="35"/>
      <c r="Y1082" s="35"/>
      <c r="Z1082" s="35"/>
      <c r="AA1082" s="35"/>
      <c r="AB1082" s="35"/>
      <c r="AC1082" s="35"/>
      <c r="AD1082" s="35"/>
      <c r="AE1082" s="35"/>
      <c r="AR1082" s="201" t="s">
        <v>113</v>
      </c>
      <c r="AT1082" s="201" t="s">
        <v>109</v>
      </c>
      <c r="AU1082" s="201" t="s">
        <v>73</v>
      </c>
      <c r="AY1082" s="14" t="s">
        <v>114</v>
      </c>
      <c r="BE1082" s="202">
        <f>IF(N1082="základní",J1082,0)</f>
        <v>0</v>
      </c>
      <c r="BF1082" s="202">
        <f>IF(N1082="snížená",J1082,0)</f>
        <v>0</v>
      </c>
      <c r="BG1082" s="202">
        <f>IF(N1082="zákl. přenesená",J1082,0)</f>
        <v>0</v>
      </c>
      <c r="BH1082" s="202">
        <f>IF(N1082="sníž. přenesená",J1082,0)</f>
        <v>0</v>
      </c>
      <c r="BI1082" s="202">
        <f>IF(N1082="nulová",J1082,0)</f>
        <v>0</v>
      </c>
      <c r="BJ1082" s="14" t="s">
        <v>81</v>
      </c>
      <c r="BK1082" s="202">
        <f>ROUND(I1082*H1082,2)</f>
        <v>0</v>
      </c>
      <c r="BL1082" s="14" t="s">
        <v>113</v>
      </c>
      <c r="BM1082" s="201" t="s">
        <v>3973</v>
      </c>
    </row>
    <row r="1083" s="2" customFormat="1" ht="21.75" customHeight="1">
      <c r="A1083" s="35"/>
      <c r="B1083" s="36"/>
      <c r="C1083" s="188" t="s">
        <v>3974</v>
      </c>
      <c r="D1083" s="188" t="s">
        <v>109</v>
      </c>
      <c r="E1083" s="189" t="s">
        <v>3975</v>
      </c>
      <c r="F1083" s="190" t="s">
        <v>3976</v>
      </c>
      <c r="G1083" s="191" t="s">
        <v>112</v>
      </c>
      <c r="H1083" s="192">
        <v>1</v>
      </c>
      <c r="I1083" s="193"/>
      <c r="J1083" s="194">
        <f>ROUND(I1083*H1083,2)</f>
        <v>0</v>
      </c>
      <c r="K1083" s="195"/>
      <c r="L1083" s="196"/>
      <c r="M1083" s="197" t="s">
        <v>1</v>
      </c>
      <c r="N1083" s="198" t="s">
        <v>38</v>
      </c>
      <c r="O1083" s="88"/>
      <c r="P1083" s="199">
        <f>O1083*H1083</f>
        <v>0</v>
      </c>
      <c r="Q1083" s="199">
        <v>0</v>
      </c>
      <c r="R1083" s="199">
        <f>Q1083*H1083</f>
        <v>0</v>
      </c>
      <c r="S1083" s="199">
        <v>0</v>
      </c>
      <c r="T1083" s="200">
        <f>S1083*H1083</f>
        <v>0</v>
      </c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R1083" s="201" t="s">
        <v>113</v>
      </c>
      <c r="AT1083" s="201" t="s">
        <v>109</v>
      </c>
      <c r="AU1083" s="201" t="s">
        <v>73</v>
      </c>
      <c r="AY1083" s="14" t="s">
        <v>114</v>
      </c>
      <c r="BE1083" s="202">
        <f>IF(N1083="základní",J1083,0)</f>
        <v>0</v>
      </c>
      <c r="BF1083" s="202">
        <f>IF(N1083="snížená",J1083,0)</f>
        <v>0</v>
      </c>
      <c r="BG1083" s="202">
        <f>IF(N1083="zákl. přenesená",J1083,0)</f>
        <v>0</v>
      </c>
      <c r="BH1083" s="202">
        <f>IF(N1083="sníž. přenesená",J1083,0)</f>
        <v>0</v>
      </c>
      <c r="BI1083" s="202">
        <f>IF(N1083="nulová",J1083,0)</f>
        <v>0</v>
      </c>
      <c r="BJ1083" s="14" t="s">
        <v>81</v>
      </c>
      <c r="BK1083" s="202">
        <f>ROUND(I1083*H1083,2)</f>
        <v>0</v>
      </c>
      <c r="BL1083" s="14" t="s">
        <v>113</v>
      </c>
      <c r="BM1083" s="201" t="s">
        <v>3977</v>
      </c>
    </row>
    <row r="1084" s="2" customFormat="1" ht="24.15" customHeight="1">
      <c r="A1084" s="35"/>
      <c r="B1084" s="36"/>
      <c r="C1084" s="188" t="s">
        <v>3978</v>
      </c>
      <c r="D1084" s="188" t="s">
        <v>109</v>
      </c>
      <c r="E1084" s="189" t="s">
        <v>3979</v>
      </c>
      <c r="F1084" s="190" t="s">
        <v>3980</v>
      </c>
      <c r="G1084" s="191" t="s">
        <v>112</v>
      </c>
      <c r="H1084" s="192">
        <v>1</v>
      </c>
      <c r="I1084" s="193"/>
      <c r="J1084" s="194">
        <f>ROUND(I1084*H1084,2)</f>
        <v>0</v>
      </c>
      <c r="K1084" s="195"/>
      <c r="L1084" s="196"/>
      <c r="M1084" s="197" t="s">
        <v>1</v>
      </c>
      <c r="N1084" s="198" t="s">
        <v>38</v>
      </c>
      <c r="O1084" s="88"/>
      <c r="P1084" s="199">
        <f>O1084*H1084</f>
        <v>0</v>
      </c>
      <c r="Q1084" s="199">
        <v>0</v>
      </c>
      <c r="R1084" s="199">
        <f>Q1084*H1084</f>
        <v>0</v>
      </c>
      <c r="S1084" s="199">
        <v>0</v>
      </c>
      <c r="T1084" s="200">
        <f>S1084*H1084</f>
        <v>0</v>
      </c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R1084" s="201" t="s">
        <v>113</v>
      </c>
      <c r="AT1084" s="201" t="s">
        <v>109</v>
      </c>
      <c r="AU1084" s="201" t="s">
        <v>73</v>
      </c>
      <c r="AY1084" s="14" t="s">
        <v>114</v>
      </c>
      <c r="BE1084" s="202">
        <f>IF(N1084="základní",J1084,0)</f>
        <v>0</v>
      </c>
      <c r="BF1084" s="202">
        <f>IF(N1084="snížená",J1084,0)</f>
        <v>0</v>
      </c>
      <c r="BG1084" s="202">
        <f>IF(N1084="zákl. přenesená",J1084,0)</f>
        <v>0</v>
      </c>
      <c r="BH1084" s="202">
        <f>IF(N1084="sníž. přenesená",J1084,0)</f>
        <v>0</v>
      </c>
      <c r="BI1084" s="202">
        <f>IF(N1084="nulová",J1084,0)</f>
        <v>0</v>
      </c>
      <c r="BJ1084" s="14" t="s">
        <v>81</v>
      </c>
      <c r="BK1084" s="202">
        <f>ROUND(I1084*H1084,2)</f>
        <v>0</v>
      </c>
      <c r="BL1084" s="14" t="s">
        <v>113</v>
      </c>
      <c r="BM1084" s="201" t="s">
        <v>3981</v>
      </c>
    </row>
    <row r="1085" s="2" customFormat="1" ht="16.5" customHeight="1">
      <c r="A1085" s="35"/>
      <c r="B1085" s="36"/>
      <c r="C1085" s="188" t="s">
        <v>3982</v>
      </c>
      <c r="D1085" s="188" t="s">
        <v>109</v>
      </c>
      <c r="E1085" s="189" t="s">
        <v>3983</v>
      </c>
      <c r="F1085" s="190" t="s">
        <v>3984</v>
      </c>
      <c r="G1085" s="191" t="s">
        <v>112</v>
      </c>
      <c r="H1085" s="192">
        <v>1</v>
      </c>
      <c r="I1085" s="193"/>
      <c r="J1085" s="194">
        <f>ROUND(I1085*H1085,2)</f>
        <v>0</v>
      </c>
      <c r="K1085" s="195"/>
      <c r="L1085" s="196"/>
      <c r="M1085" s="197" t="s">
        <v>1</v>
      </c>
      <c r="N1085" s="198" t="s">
        <v>38</v>
      </c>
      <c r="O1085" s="88"/>
      <c r="P1085" s="199">
        <f>O1085*H1085</f>
        <v>0</v>
      </c>
      <c r="Q1085" s="199">
        <v>0</v>
      </c>
      <c r="R1085" s="199">
        <f>Q1085*H1085</f>
        <v>0</v>
      </c>
      <c r="S1085" s="199">
        <v>0</v>
      </c>
      <c r="T1085" s="200">
        <f>S1085*H1085</f>
        <v>0</v>
      </c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R1085" s="201" t="s">
        <v>113</v>
      </c>
      <c r="AT1085" s="201" t="s">
        <v>109</v>
      </c>
      <c r="AU1085" s="201" t="s">
        <v>73</v>
      </c>
      <c r="AY1085" s="14" t="s">
        <v>114</v>
      </c>
      <c r="BE1085" s="202">
        <f>IF(N1085="základní",J1085,0)</f>
        <v>0</v>
      </c>
      <c r="BF1085" s="202">
        <f>IF(N1085="snížená",J1085,0)</f>
        <v>0</v>
      </c>
      <c r="BG1085" s="202">
        <f>IF(N1085="zákl. přenesená",J1085,0)</f>
        <v>0</v>
      </c>
      <c r="BH1085" s="202">
        <f>IF(N1085="sníž. přenesená",J1085,0)</f>
        <v>0</v>
      </c>
      <c r="BI1085" s="202">
        <f>IF(N1085="nulová",J1085,0)</f>
        <v>0</v>
      </c>
      <c r="BJ1085" s="14" t="s">
        <v>81</v>
      </c>
      <c r="BK1085" s="202">
        <f>ROUND(I1085*H1085,2)</f>
        <v>0</v>
      </c>
      <c r="BL1085" s="14" t="s">
        <v>113</v>
      </c>
      <c r="BM1085" s="201" t="s">
        <v>3985</v>
      </c>
    </row>
    <row r="1086" s="2" customFormat="1" ht="16.5" customHeight="1">
      <c r="A1086" s="35"/>
      <c r="B1086" s="36"/>
      <c r="C1086" s="188" t="s">
        <v>3986</v>
      </c>
      <c r="D1086" s="188" t="s">
        <v>109</v>
      </c>
      <c r="E1086" s="189" t="s">
        <v>3987</v>
      </c>
      <c r="F1086" s="190" t="s">
        <v>3988</v>
      </c>
      <c r="G1086" s="191" t="s">
        <v>112</v>
      </c>
      <c r="H1086" s="192">
        <v>1</v>
      </c>
      <c r="I1086" s="193"/>
      <c r="J1086" s="194">
        <f>ROUND(I1086*H1086,2)</f>
        <v>0</v>
      </c>
      <c r="K1086" s="195"/>
      <c r="L1086" s="196"/>
      <c r="M1086" s="197" t="s">
        <v>1</v>
      </c>
      <c r="N1086" s="198" t="s">
        <v>38</v>
      </c>
      <c r="O1086" s="88"/>
      <c r="P1086" s="199">
        <f>O1086*H1086</f>
        <v>0</v>
      </c>
      <c r="Q1086" s="199">
        <v>0</v>
      </c>
      <c r="R1086" s="199">
        <f>Q1086*H1086</f>
        <v>0</v>
      </c>
      <c r="S1086" s="199">
        <v>0</v>
      </c>
      <c r="T1086" s="200">
        <f>S1086*H1086</f>
        <v>0</v>
      </c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R1086" s="201" t="s">
        <v>113</v>
      </c>
      <c r="AT1086" s="201" t="s">
        <v>109</v>
      </c>
      <c r="AU1086" s="201" t="s">
        <v>73</v>
      </c>
      <c r="AY1086" s="14" t="s">
        <v>114</v>
      </c>
      <c r="BE1086" s="202">
        <f>IF(N1086="základní",J1086,0)</f>
        <v>0</v>
      </c>
      <c r="BF1086" s="202">
        <f>IF(N1086="snížená",J1086,0)</f>
        <v>0</v>
      </c>
      <c r="BG1086" s="202">
        <f>IF(N1086="zákl. přenesená",J1086,0)</f>
        <v>0</v>
      </c>
      <c r="BH1086" s="202">
        <f>IF(N1086="sníž. přenesená",J1086,0)</f>
        <v>0</v>
      </c>
      <c r="BI1086" s="202">
        <f>IF(N1086="nulová",J1086,0)</f>
        <v>0</v>
      </c>
      <c r="BJ1086" s="14" t="s">
        <v>81</v>
      </c>
      <c r="BK1086" s="202">
        <f>ROUND(I1086*H1086,2)</f>
        <v>0</v>
      </c>
      <c r="BL1086" s="14" t="s">
        <v>113</v>
      </c>
      <c r="BM1086" s="201" t="s">
        <v>3989</v>
      </c>
    </row>
    <row r="1087" s="2" customFormat="1" ht="16.5" customHeight="1">
      <c r="A1087" s="35"/>
      <c r="B1087" s="36"/>
      <c r="C1087" s="188" t="s">
        <v>3990</v>
      </c>
      <c r="D1087" s="188" t="s">
        <v>109</v>
      </c>
      <c r="E1087" s="189" t="s">
        <v>3991</v>
      </c>
      <c r="F1087" s="190" t="s">
        <v>3992</v>
      </c>
      <c r="G1087" s="191" t="s">
        <v>112</v>
      </c>
      <c r="H1087" s="192">
        <v>1</v>
      </c>
      <c r="I1087" s="193"/>
      <c r="J1087" s="194">
        <f>ROUND(I1087*H1087,2)</f>
        <v>0</v>
      </c>
      <c r="K1087" s="195"/>
      <c r="L1087" s="196"/>
      <c r="M1087" s="197" t="s">
        <v>1</v>
      </c>
      <c r="N1087" s="198" t="s">
        <v>38</v>
      </c>
      <c r="O1087" s="88"/>
      <c r="P1087" s="199">
        <f>O1087*H1087</f>
        <v>0</v>
      </c>
      <c r="Q1087" s="199">
        <v>0</v>
      </c>
      <c r="R1087" s="199">
        <f>Q1087*H1087</f>
        <v>0</v>
      </c>
      <c r="S1087" s="199">
        <v>0</v>
      </c>
      <c r="T1087" s="200">
        <f>S1087*H1087</f>
        <v>0</v>
      </c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R1087" s="201" t="s">
        <v>113</v>
      </c>
      <c r="AT1087" s="201" t="s">
        <v>109</v>
      </c>
      <c r="AU1087" s="201" t="s">
        <v>73</v>
      </c>
      <c r="AY1087" s="14" t="s">
        <v>114</v>
      </c>
      <c r="BE1087" s="202">
        <f>IF(N1087="základní",J1087,0)</f>
        <v>0</v>
      </c>
      <c r="BF1087" s="202">
        <f>IF(N1087="snížená",J1087,0)</f>
        <v>0</v>
      </c>
      <c r="BG1087" s="202">
        <f>IF(N1087="zákl. přenesená",J1087,0)</f>
        <v>0</v>
      </c>
      <c r="BH1087" s="202">
        <f>IF(N1087="sníž. přenesená",J1087,0)</f>
        <v>0</v>
      </c>
      <c r="BI1087" s="202">
        <f>IF(N1087="nulová",J1087,0)</f>
        <v>0</v>
      </c>
      <c r="BJ1087" s="14" t="s">
        <v>81</v>
      </c>
      <c r="BK1087" s="202">
        <f>ROUND(I1087*H1087,2)</f>
        <v>0</v>
      </c>
      <c r="BL1087" s="14" t="s">
        <v>113</v>
      </c>
      <c r="BM1087" s="201" t="s">
        <v>3993</v>
      </c>
    </row>
    <row r="1088" s="2" customFormat="1" ht="21.75" customHeight="1">
      <c r="A1088" s="35"/>
      <c r="B1088" s="36"/>
      <c r="C1088" s="188" t="s">
        <v>3994</v>
      </c>
      <c r="D1088" s="188" t="s">
        <v>109</v>
      </c>
      <c r="E1088" s="189" t="s">
        <v>3995</v>
      </c>
      <c r="F1088" s="190" t="s">
        <v>3996</v>
      </c>
      <c r="G1088" s="191" t="s">
        <v>112</v>
      </c>
      <c r="H1088" s="192">
        <v>1</v>
      </c>
      <c r="I1088" s="193"/>
      <c r="J1088" s="194">
        <f>ROUND(I1088*H1088,2)</f>
        <v>0</v>
      </c>
      <c r="K1088" s="195"/>
      <c r="L1088" s="196"/>
      <c r="M1088" s="197" t="s">
        <v>1</v>
      </c>
      <c r="N1088" s="198" t="s">
        <v>38</v>
      </c>
      <c r="O1088" s="88"/>
      <c r="P1088" s="199">
        <f>O1088*H1088</f>
        <v>0</v>
      </c>
      <c r="Q1088" s="199">
        <v>0</v>
      </c>
      <c r="R1088" s="199">
        <f>Q1088*H1088</f>
        <v>0</v>
      </c>
      <c r="S1088" s="199">
        <v>0</v>
      </c>
      <c r="T1088" s="200">
        <f>S1088*H1088</f>
        <v>0</v>
      </c>
      <c r="U1088" s="35"/>
      <c r="V1088" s="35"/>
      <c r="W1088" s="35"/>
      <c r="X1088" s="35"/>
      <c r="Y1088" s="35"/>
      <c r="Z1088" s="35"/>
      <c r="AA1088" s="35"/>
      <c r="AB1088" s="35"/>
      <c r="AC1088" s="35"/>
      <c r="AD1088" s="35"/>
      <c r="AE1088" s="35"/>
      <c r="AR1088" s="201" t="s">
        <v>113</v>
      </c>
      <c r="AT1088" s="201" t="s">
        <v>109</v>
      </c>
      <c r="AU1088" s="201" t="s">
        <v>73</v>
      </c>
      <c r="AY1088" s="14" t="s">
        <v>114</v>
      </c>
      <c r="BE1088" s="202">
        <f>IF(N1088="základní",J1088,0)</f>
        <v>0</v>
      </c>
      <c r="BF1088" s="202">
        <f>IF(N1088="snížená",J1088,0)</f>
        <v>0</v>
      </c>
      <c r="BG1088" s="202">
        <f>IF(N1088="zákl. přenesená",J1088,0)</f>
        <v>0</v>
      </c>
      <c r="BH1088" s="202">
        <f>IF(N1088="sníž. přenesená",J1088,0)</f>
        <v>0</v>
      </c>
      <c r="BI1088" s="202">
        <f>IF(N1088="nulová",J1088,0)</f>
        <v>0</v>
      </c>
      <c r="BJ1088" s="14" t="s">
        <v>81</v>
      </c>
      <c r="BK1088" s="202">
        <f>ROUND(I1088*H1088,2)</f>
        <v>0</v>
      </c>
      <c r="BL1088" s="14" t="s">
        <v>113</v>
      </c>
      <c r="BM1088" s="201" t="s">
        <v>3997</v>
      </c>
    </row>
    <row r="1089" s="2" customFormat="1" ht="21.75" customHeight="1">
      <c r="A1089" s="35"/>
      <c r="B1089" s="36"/>
      <c r="C1089" s="188" t="s">
        <v>3998</v>
      </c>
      <c r="D1089" s="188" t="s">
        <v>109</v>
      </c>
      <c r="E1089" s="189" t="s">
        <v>3999</v>
      </c>
      <c r="F1089" s="190" t="s">
        <v>4000</v>
      </c>
      <c r="G1089" s="191" t="s">
        <v>112</v>
      </c>
      <c r="H1089" s="192">
        <v>1</v>
      </c>
      <c r="I1089" s="193"/>
      <c r="J1089" s="194">
        <f>ROUND(I1089*H1089,2)</f>
        <v>0</v>
      </c>
      <c r="K1089" s="195"/>
      <c r="L1089" s="196"/>
      <c r="M1089" s="203" t="s">
        <v>1</v>
      </c>
      <c r="N1089" s="204" t="s">
        <v>38</v>
      </c>
      <c r="O1089" s="205"/>
      <c r="P1089" s="206">
        <f>O1089*H1089</f>
        <v>0</v>
      </c>
      <c r="Q1089" s="206">
        <v>0</v>
      </c>
      <c r="R1089" s="206">
        <f>Q1089*H1089</f>
        <v>0</v>
      </c>
      <c r="S1089" s="206">
        <v>0</v>
      </c>
      <c r="T1089" s="207">
        <f>S1089*H1089</f>
        <v>0</v>
      </c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R1089" s="201" t="s">
        <v>113</v>
      </c>
      <c r="AT1089" s="201" t="s">
        <v>109</v>
      </c>
      <c r="AU1089" s="201" t="s">
        <v>73</v>
      </c>
      <c r="AY1089" s="14" t="s">
        <v>114</v>
      </c>
      <c r="BE1089" s="202">
        <f>IF(N1089="základní",J1089,0)</f>
        <v>0</v>
      </c>
      <c r="BF1089" s="202">
        <f>IF(N1089="snížená",J1089,0)</f>
        <v>0</v>
      </c>
      <c r="BG1089" s="202">
        <f>IF(N1089="zákl. přenesená",J1089,0)</f>
        <v>0</v>
      </c>
      <c r="BH1089" s="202">
        <f>IF(N1089="sníž. přenesená",J1089,0)</f>
        <v>0</v>
      </c>
      <c r="BI1089" s="202">
        <f>IF(N1089="nulová",J1089,0)</f>
        <v>0</v>
      </c>
      <c r="BJ1089" s="14" t="s">
        <v>81</v>
      </c>
      <c r="BK1089" s="202">
        <f>ROUND(I1089*H1089,2)</f>
        <v>0</v>
      </c>
      <c r="BL1089" s="14" t="s">
        <v>113</v>
      </c>
      <c r="BM1089" s="201" t="s">
        <v>4001</v>
      </c>
    </row>
    <row r="1090" s="2" customFormat="1" ht="6.96" customHeight="1">
      <c r="A1090" s="35"/>
      <c r="B1090" s="63"/>
      <c r="C1090" s="64"/>
      <c r="D1090" s="64"/>
      <c r="E1090" s="64"/>
      <c r="F1090" s="64"/>
      <c r="G1090" s="64"/>
      <c r="H1090" s="64"/>
      <c r="I1090" s="64"/>
      <c r="J1090" s="64"/>
      <c r="K1090" s="64"/>
      <c r="L1090" s="41"/>
      <c r="M1090" s="35"/>
      <c r="O1090" s="35"/>
      <c r="P1090" s="35"/>
      <c r="Q1090" s="35"/>
      <c r="R1090" s="35"/>
      <c r="S1090" s="35"/>
      <c r="T1090" s="35"/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</row>
  </sheetData>
  <sheetProtection sheet="1" autoFilter="0" formatColumns="0" formatRows="0" objects="1" scenarios="1" spinCount="100000" saltValue="+iGHRrCztIEqeip6fv4/wv1RwRatCmhqKToTXwXYl5NkU3gycXXnKpzMQdpECrmJyBZDzZ4KOMOekwLoLWjF9Q==" hashValue="mlmziNil9AxBUoWotPFBoFK/saMd+/wiCXu9HEQPi3L+gM+rtXODI5vEcrobiQRe5sQIvJAUuEOJzzylQTGZVw==" algorithmName="SHA-512" password="CC35"/>
  <autoFilter ref="C115:K108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2022 - 2026 Zajištění bezpečného provozu reléových zab. zařízení u OŘ Brno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4002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4003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ROUND((SUM(BE120:BE127)),  2)</f>
        <v>0</v>
      </c>
      <c r="G33" s="35"/>
      <c r="H33" s="35"/>
      <c r="I33" s="152">
        <v>0.20999999999999999</v>
      </c>
      <c r="J33" s="151">
        <f>ROUND(((SUM(BE120:BE127))*I33),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ROUND((SUM(BF120:BF127)),  2)</f>
        <v>0</v>
      </c>
      <c r="G34" s="35"/>
      <c r="H34" s="35"/>
      <c r="I34" s="152">
        <v>0.14999999999999999</v>
      </c>
      <c r="J34" s="151">
        <f>ROUND(((SUM(BF120:BF127))*I34),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2022 - 2026 Zajištění bezpečného provozu reléových zab. zařízení u OŘ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PS02 -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10" customFormat="1" ht="24.96" customHeight="1">
      <c r="A97" s="10"/>
      <c r="B97" s="208"/>
      <c r="C97" s="209"/>
      <c r="D97" s="210" t="s">
        <v>4004</v>
      </c>
      <c r="E97" s="211"/>
      <c r="F97" s="211"/>
      <c r="G97" s="211"/>
      <c r="H97" s="211"/>
      <c r="I97" s="211"/>
      <c r="J97" s="212">
        <f>J121</f>
        <v>0</v>
      </c>
      <c r="K97" s="209"/>
      <c r="L97" s="2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24.96" customHeight="1">
      <c r="A98" s="10"/>
      <c r="B98" s="208"/>
      <c r="C98" s="209"/>
      <c r="D98" s="210" t="s">
        <v>4005</v>
      </c>
      <c r="E98" s="211"/>
      <c r="F98" s="211"/>
      <c r="G98" s="211"/>
      <c r="H98" s="211"/>
      <c r="I98" s="211"/>
      <c r="J98" s="212">
        <f>J123</f>
        <v>0</v>
      </c>
      <c r="K98" s="209"/>
      <c r="L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1" customFormat="1" ht="19.92" customHeight="1">
      <c r="A99" s="11"/>
      <c r="B99" s="214"/>
      <c r="C99" s="215"/>
      <c r="D99" s="216" t="s">
        <v>4006</v>
      </c>
      <c r="E99" s="217"/>
      <c r="F99" s="217"/>
      <c r="G99" s="217"/>
      <c r="H99" s="217"/>
      <c r="I99" s="217"/>
      <c r="J99" s="218">
        <f>J124</f>
        <v>0</v>
      </c>
      <c r="K99" s="215"/>
      <c r="L99" s="219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1" customFormat="1" ht="19.92" customHeight="1">
      <c r="A100" s="11"/>
      <c r="B100" s="214"/>
      <c r="C100" s="215"/>
      <c r="D100" s="216" t="s">
        <v>4007</v>
      </c>
      <c r="E100" s="217"/>
      <c r="F100" s="217"/>
      <c r="G100" s="217"/>
      <c r="H100" s="217"/>
      <c r="I100" s="217"/>
      <c r="J100" s="218">
        <f>J126</f>
        <v>0</v>
      </c>
      <c r="K100" s="215"/>
      <c r="L100" s="219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Údržba, opravy a odstraňování závad u SSZT 2022 - 2026 Zajištění bezpečného provozu reléových zab. zařízení u OŘ Brno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88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PS02 - Vedlejší rozpočtové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17. 8. 2020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>Bc. Komzák Roman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76"/>
      <c r="B119" s="177"/>
      <c r="C119" s="178" t="s">
        <v>96</v>
      </c>
      <c r="D119" s="179" t="s">
        <v>58</v>
      </c>
      <c r="E119" s="179" t="s">
        <v>54</v>
      </c>
      <c r="F119" s="179" t="s">
        <v>55</v>
      </c>
      <c r="G119" s="179" t="s">
        <v>97</v>
      </c>
      <c r="H119" s="179" t="s">
        <v>98</v>
      </c>
      <c r="I119" s="179" t="s">
        <v>99</v>
      </c>
      <c r="J119" s="180" t="s">
        <v>92</v>
      </c>
      <c r="K119" s="181" t="s">
        <v>100</v>
      </c>
      <c r="L119" s="182"/>
      <c r="M119" s="97" t="s">
        <v>1</v>
      </c>
      <c r="N119" s="98" t="s">
        <v>37</v>
      </c>
      <c r="O119" s="98" t="s">
        <v>101</v>
      </c>
      <c r="P119" s="98" t="s">
        <v>102</v>
      </c>
      <c r="Q119" s="98" t="s">
        <v>103</v>
      </c>
      <c r="R119" s="98" t="s">
        <v>104</v>
      </c>
      <c r="S119" s="98" t="s">
        <v>105</v>
      </c>
      <c r="T119" s="99" t="s">
        <v>106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="2" customFormat="1" ht="22.8" customHeight="1">
      <c r="A120" s="35"/>
      <c r="B120" s="36"/>
      <c r="C120" s="104" t="s">
        <v>107</v>
      </c>
      <c r="D120" s="37"/>
      <c r="E120" s="37"/>
      <c r="F120" s="37"/>
      <c r="G120" s="37"/>
      <c r="H120" s="37"/>
      <c r="I120" s="37"/>
      <c r="J120" s="183">
        <f>BK120</f>
        <v>0</v>
      </c>
      <c r="K120" s="37"/>
      <c r="L120" s="41"/>
      <c r="M120" s="100"/>
      <c r="N120" s="184"/>
      <c r="O120" s="101"/>
      <c r="P120" s="185">
        <f>P121+P123</f>
        <v>0</v>
      </c>
      <c r="Q120" s="101"/>
      <c r="R120" s="185">
        <f>R121+R123</f>
        <v>0</v>
      </c>
      <c r="S120" s="101"/>
      <c r="T120" s="186">
        <f>T121+T123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94</v>
      </c>
      <c r="BK120" s="187">
        <f>BK121+BK123</f>
        <v>0</v>
      </c>
    </row>
    <row r="121" s="12" customFormat="1" ht="25.92" customHeight="1">
      <c r="A121" s="12"/>
      <c r="B121" s="220"/>
      <c r="C121" s="221"/>
      <c r="D121" s="222" t="s">
        <v>72</v>
      </c>
      <c r="E121" s="223" t="s">
        <v>4008</v>
      </c>
      <c r="F121" s="223" t="s">
        <v>4009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</f>
        <v>0</v>
      </c>
      <c r="Q121" s="228"/>
      <c r="R121" s="229">
        <f>R122</f>
        <v>0</v>
      </c>
      <c r="S121" s="228"/>
      <c r="T121" s="23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116</v>
      </c>
      <c r="AT121" s="232" t="s">
        <v>72</v>
      </c>
      <c r="AU121" s="232" t="s">
        <v>73</v>
      </c>
      <c r="AY121" s="231" t="s">
        <v>114</v>
      </c>
      <c r="BK121" s="233">
        <f>BK122</f>
        <v>0</v>
      </c>
    </row>
    <row r="122" s="2" customFormat="1" ht="16.5" customHeight="1">
      <c r="A122" s="35"/>
      <c r="B122" s="36"/>
      <c r="C122" s="234" t="s">
        <v>81</v>
      </c>
      <c r="D122" s="234" t="s">
        <v>4010</v>
      </c>
      <c r="E122" s="235" t="s">
        <v>4011</v>
      </c>
      <c r="F122" s="236" t="s">
        <v>4012</v>
      </c>
      <c r="G122" s="237" t="s">
        <v>4013</v>
      </c>
      <c r="H122" s="238">
        <v>1</v>
      </c>
      <c r="I122" s="239"/>
      <c r="J122" s="240">
        <f>ROUND(I122*H122,2)</f>
        <v>0</v>
      </c>
      <c r="K122" s="241"/>
      <c r="L122" s="41"/>
      <c r="M122" s="242" t="s">
        <v>1</v>
      </c>
      <c r="N122" s="243" t="s">
        <v>38</v>
      </c>
      <c r="O122" s="88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1" t="s">
        <v>4014</v>
      </c>
      <c r="AT122" s="201" t="s">
        <v>4010</v>
      </c>
      <c r="AU122" s="201" t="s">
        <v>81</v>
      </c>
      <c r="AY122" s="14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4" t="s">
        <v>81</v>
      </c>
      <c r="BK122" s="202">
        <f>ROUND(I122*H122,2)</f>
        <v>0</v>
      </c>
      <c r="BL122" s="14" t="s">
        <v>4014</v>
      </c>
      <c r="BM122" s="201" t="s">
        <v>4015</v>
      </c>
    </row>
    <row r="123" s="12" customFormat="1" ht="25.92" customHeight="1">
      <c r="A123" s="12"/>
      <c r="B123" s="220"/>
      <c r="C123" s="221"/>
      <c r="D123" s="222" t="s">
        <v>72</v>
      </c>
      <c r="E123" s="223" t="s">
        <v>4016</v>
      </c>
      <c r="F123" s="223" t="s">
        <v>85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P124+P126</f>
        <v>0</v>
      </c>
      <c r="Q123" s="228"/>
      <c r="R123" s="229">
        <f>R124+R126</f>
        <v>0</v>
      </c>
      <c r="S123" s="228"/>
      <c r="T123" s="230">
        <f>T124+T126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120</v>
      </c>
      <c r="AT123" s="232" t="s">
        <v>72</v>
      </c>
      <c r="AU123" s="232" t="s">
        <v>73</v>
      </c>
      <c r="AY123" s="231" t="s">
        <v>114</v>
      </c>
      <c r="BK123" s="233">
        <f>BK124+BK126</f>
        <v>0</v>
      </c>
    </row>
    <row r="124" s="12" customFormat="1" ht="22.8" customHeight="1">
      <c r="A124" s="12"/>
      <c r="B124" s="220"/>
      <c r="C124" s="221"/>
      <c r="D124" s="222" t="s">
        <v>72</v>
      </c>
      <c r="E124" s="244" t="s">
        <v>4017</v>
      </c>
      <c r="F124" s="244" t="s">
        <v>4018</v>
      </c>
      <c r="G124" s="221"/>
      <c r="H124" s="221"/>
      <c r="I124" s="224"/>
      <c r="J124" s="245">
        <f>BK124</f>
        <v>0</v>
      </c>
      <c r="K124" s="221"/>
      <c r="L124" s="226"/>
      <c r="M124" s="227"/>
      <c r="N124" s="228"/>
      <c r="O124" s="228"/>
      <c r="P124" s="229">
        <f>P125</f>
        <v>0</v>
      </c>
      <c r="Q124" s="228"/>
      <c r="R124" s="229">
        <f>R125</f>
        <v>0</v>
      </c>
      <c r="S124" s="228"/>
      <c r="T124" s="23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120</v>
      </c>
      <c r="AT124" s="232" t="s">
        <v>72</v>
      </c>
      <c r="AU124" s="232" t="s">
        <v>81</v>
      </c>
      <c r="AY124" s="231" t="s">
        <v>114</v>
      </c>
      <c r="BK124" s="233">
        <f>BK125</f>
        <v>0</v>
      </c>
    </row>
    <row r="125" s="2" customFormat="1" ht="16.5" customHeight="1">
      <c r="A125" s="35"/>
      <c r="B125" s="36"/>
      <c r="C125" s="234" t="s">
        <v>83</v>
      </c>
      <c r="D125" s="234" t="s">
        <v>4010</v>
      </c>
      <c r="E125" s="235" t="s">
        <v>4019</v>
      </c>
      <c r="F125" s="236" t="s">
        <v>4020</v>
      </c>
      <c r="G125" s="237" t="s">
        <v>4021</v>
      </c>
      <c r="H125" s="238">
        <v>1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38</v>
      </c>
      <c r="O125" s="88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1" t="s">
        <v>2399</v>
      </c>
      <c r="AT125" s="201" t="s">
        <v>4010</v>
      </c>
      <c r="AU125" s="201" t="s">
        <v>83</v>
      </c>
      <c r="AY125" s="14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4" t="s">
        <v>81</v>
      </c>
      <c r="BK125" s="202">
        <f>ROUND(I125*H125,2)</f>
        <v>0</v>
      </c>
      <c r="BL125" s="14" t="s">
        <v>2399</v>
      </c>
      <c r="BM125" s="201" t="s">
        <v>4022</v>
      </c>
    </row>
    <row r="126" s="12" customFormat="1" ht="22.8" customHeight="1">
      <c r="A126" s="12"/>
      <c r="B126" s="220"/>
      <c r="C126" s="221"/>
      <c r="D126" s="222" t="s">
        <v>72</v>
      </c>
      <c r="E126" s="244" t="s">
        <v>4023</v>
      </c>
      <c r="F126" s="244" t="s">
        <v>4024</v>
      </c>
      <c r="G126" s="221"/>
      <c r="H126" s="221"/>
      <c r="I126" s="224"/>
      <c r="J126" s="245">
        <f>BK126</f>
        <v>0</v>
      </c>
      <c r="K126" s="221"/>
      <c r="L126" s="226"/>
      <c r="M126" s="227"/>
      <c r="N126" s="228"/>
      <c r="O126" s="228"/>
      <c r="P126" s="229">
        <f>P127</f>
        <v>0</v>
      </c>
      <c r="Q126" s="228"/>
      <c r="R126" s="229">
        <f>R127</f>
        <v>0</v>
      </c>
      <c r="S126" s="228"/>
      <c r="T126" s="23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120</v>
      </c>
      <c r="AT126" s="232" t="s">
        <v>72</v>
      </c>
      <c r="AU126" s="232" t="s">
        <v>81</v>
      </c>
      <c r="AY126" s="231" t="s">
        <v>114</v>
      </c>
      <c r="BK126" s="233">
        <f>BK127</f>
        <v>0</v>
      </c>
    </row>
    <row r="127" s="2" customFormat="1" ht="16.5" customHeight="1">
      <c r="A127" s="35"/>
      <c r="B127" s="36"/>
      <c r="C127" s="234" t="s">
        <v>108</v>
      </c>
      <c r="D127" s="234" t="s">
        <v>4010</v>
      </c>
      <c r="E127" s="235" t="s">
        <v>4025</v>
      </c>
      <c r="F127" s="236" t="s">
        <v>4026</v>
      </c>
      <c r="G127" s="237" t="s">
        <v>4021</v>
      </c>
      <c r="H127" s="238">
        <v>1</v>
      </c>
      <c r="I127" s="239"/>
      <c r="J127" s="240">
        <f>ROUND(I127*H127,2)</f>
        <v>0</v>
      </c>
      <c r="K127" s="241"/>
      <c r="L127" s="41"/>
      <c r="M127" s="246" t="s">
        <v>1</v>
      </c>
      <c r="N127" s="247" t="s">
        <v>38</v>
      </c>
      <c r="O127" s="20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2399</v>
      </c>
      <c r="AT127" s="201" t="s">
        <v>4010</v>
      </c>
      <c r="AU127" s="201" t="s">
        <v>83</v>
      </c>
      <c r="AY127" s="14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4" t="s">
        <v>81</v>
      </c>
      <c r="BK127" s="202">
        <f>ROUND(I127*H127,2)</f>
        <v>0</v>
      </c>
      <c r="BL127" s="14" t="s">
        <v>2399</v>
      </c>
      <c r="BM127" s="201" t="s">
        <v>4027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Wv1xGboE/hDqEmR1n0qRDVx76D7IoNuDZ9WGE++kDvXwMysOmqJIxCi8AQX/WqQqHgm0KBdPM+JSchDa+dKuSQ==" hashValue="tRgQriDkE3fqLf9U1XQhADnj4k9ecTWINsnQu7bvZ8/rnBKR42RMFLtqpr0s6YZStYnCqyOPrcUqSI6v+SeYlg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2022-02-11T09:58:44Z</dcterms:created>
  <dcterms:modified xsi:type="dcterms:W3CDTF">2022-02-11T09:58:52Z</dcterms:modified>
</cp:coreProperties>
</file>